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12120" windowHeight="8475" tabRatio="650" activeTab="0"/>
  </bookViews>
  <sheets>
    <sheet name="Plateau n°1 HANDISPORT" sheetId="1" r:id="rId1"/>
    <sheet name="Plateau n°2 CP" sheetId="2" r:id="rId2"/>
    <sheet name="Plateau n°3 CP" sheetId="3" r:id="rId3"/>
    <sheet name="Plateau n°4 CP" sheetId="4" r:id="rId4"/>
    <sheet name="Plateau n°5 IPC" sheetId="5" r:id="rId5"/>
    <sheet name="Plateau n°6 IPC" sheetId="6" r:id="rId6"/>
    <sheet name="Plateau n°7" sheetId="7" r:id="rId7"/>
    <sheet name="Plateau n°8 IPC" sheetId="8" r:id="rId8"/>
    <sheet name="AIDE" sheetId="9" r:id="rId9"/>
    <sheet name="O'CAROLL" sheetId="10" r:id="rId10"/>
  </sheets>
  <definedNames>
    <definedName name="_MailAutoSig" localSheetId="8">'AIDE'!$A$20</definedName>
    <definedName name="_xlnm.Print_Area" localSheetId="0">'Plateau n°1 HANDISPORT'!$A$1:$V$34</definedName>
    <definedName name="_xlnm.Print_Area" localSheetId="1">'Plateau n°2 CP'!$A$1:$V$36</definedName>
    <definedName name="_xlnm.Print_Area" localSheetId="2">'Plateau n°3 CP'!$A$1:$V$34</definedName>
    <definedName name="_xlnm.Print_Area" localSheetId="4">'Plateau n°5 IPC'!$A$1:$V$34</definedName>
    <definedName name="_xlnm.Print_Area" localSheetId="5">'Plateau n°6 IPC'!$A$1:$V$24</definedName>
    <definedName name="_xlnm.Print_Area" localSheetId="6">'Plateau n°7'!$A$1:$V$33</definedName>
    <definedName name="_xlnm.Print_Area" localSheetId="7">'Plateau n°8 IPC'!$A$1:$V$35</definedName>
  </definedNames>
  <calcPr fullCalcOnLoad="1"/>
</workbook>
</file>

<file path=xl/sharedStrings.xml><?xml version="1.0" encoding="utf-8"?>
<sst xmlns="http://schemas.openxmlformats.org/spreadsheetml/2006/main" count="2675" uniqueCount="256">
  <si>
    <t>Poids</t>
  </si>
  <si>
    <t>Noms</t>
  </si>
  <si>
    <t>Prénoms</t>
  </si>
  <si>
    <t>Né le</t>
  </si>
  <si>
    <t>essai 1</t>
  </si>
  <si>
    <t>essai 2</t>
  </si>
  <si>
    <t>essai 3</t>
  </si>
  <si>
    <t>essai 4</t>
  </si>
  <si>
    <t>indice</t>
  </si>
  <si>
    <t>N°licence</t>
  </si>
  <si>
    <t>Club</t>
  </si>
  <si>
    <t>Cat-P</t>
  </si>
  <si>
    <t>BERNE</t>
  </si>
  <si>
    <t>Alexandra</t>
  </si>
  <si>
    <t>Gonesse</t>
  </si>
  <si>
    <t>PRUVOST</t>
  </si>
  <si>
    <t>Anthony</t>
  </si>
  <si>
    <t>WALLESCH</t>
  </si>
  <si>
    <t>Franck</t>
  </si>
  <si>
    <t>Pascal</t>
  </si>
  <si>
    <t>VALLET</t>
  </si>
  <si>
    <t>FAHVA</t>
  </si>
  <si>
    <t>Christelle</t>
  </si>
  <si>
    <t>GHAZOUANI</t>
  </si>
  <si>
    <t>Souhad</t>
  </si>
  <si>
    <t>Carine</t>
  </si>
  <si>
    <t>David</t>
  </si>
  <si>
    <t>Carl</t>
  </si>
  <si>
    <t>DA SILVA</t>
  </si>
  <si>
    <t>Fernando</t>
  </si>
  <si>
    <t>LORCH</t>
  </si>
  <si>
    <t>Jonathan</t>
  </si>
  <si>
    <t>NARD</t>
  </si>
  <si>
    <t>CSINI</t>
  </si>
  <si>
    <t>Mouvement Handisport</t>
  </si>
  <si>
    <t>o'corol</t>
  </si>
  <si>
    <t>Catégorie Moins de 60 Kg</t>
  </si>
  <si>
    <t>ESSAI RÉUSSI</t>
  </si>
  <si>
    <t>ESSAI RATE</t>
  </si>
  <si>
    <t>Catégorie Plus de 60 Kg</t>
  </si>
  <si>
    <t>Toutes catégories</t>
  </si>
  <si>
    <t>SERVAJEAN</t>
  </si>
  <si>
    <t>Moussa</t>
  </si>
  <si>
    <t>TRAORE</t>
  </si>
  <si>
    <t>SANCHIS</t>
  </si>
  <si>
    <t>Martine</t>
  </si>
  <si>
    <t>Chef de Plateau</t>
  </si>
  <si>
    <t>Latéral N°1</t>
  </si>
  <si>
    <t>Latéral N°2</t>
  </si>
  <si>
    <t>N°</t>
  </si>
  <si>
    <t>PETITJEAN</t>
  </si>
  <si>
    <t>Les Marizys</t>
  </si>
  <si>
    <t>Catégorie moins de 48kgs</t>
  </si>
  <si>
    <t>Catégorie Moins de 52 Kg</t>
  </si>
  <si>
    <t>MASCLET</t>
  </si>
  <si>
    <t>Mickaël</t>
  </si>
  <si>
    <t>Jérôme</t>
  </si>
  <si>
    <t>Strasbourg</t>
  </si>
  <si>
    <t>C.S.I.N.I</t>
  </si>
  <si>
    <t>Catégorie Moins de 67,5 Kg</t>
  </si>
  <si>
    <t>Roanne</t>
  </si>
  <si>
    <t>BOUSSEMAERE</t>
  </si>
  <si>
    <t>Catégorie moins de 67,5kgs</t>
  </si>
  <si>
    <t>COPIN</t>
  </si>
  <si>
    <t>WOLFF</t>
  </si>
  <si>
    <t>Thierry</t>
  </si>
  <si>
    <t>Catégorie Moins de 48 Kg</t>
  </si>
  <si>
    <t>Catégorie Moins de 56 Kg</t>
  </si>
  <si>
    <t>SCHNEIDER</t>
  </si>
  <si>
    <t>Pauline</t>
  </si>
  <si>
    <t>Catégorie Moins de 75 Kg</t>
  </si>
  <si>
    <t>ARABAT</t>
  </si>
  <si>
    <t>Rafik</t>
  </si>
  <si>
    <t>Catégorie moins de 82,5kgs</t>
  </si>
  <si>
    <t>Catégorie moins de 90kgs</t>
  </si>
  <si>
    <t>Catégorie Moins de100 Kg</t>
  </si>
  <si>
    <t>Catégorie Plus de100 Kg</t>
  </si>
  <si>
    <t>HERCEND</t>
  </si>
  <si>
    <t>Jacques</t>
  </si>
  <si>
    <t>Pontoise</t>
  </si>
  <si>
    <t>Minimas 65 - 45</t>
  </si>
  <si>
    <t>Minimas 70 - 50</t>
  </si>
  <si>
    <t>Minimas 75 - 55</t>
  </si>
  <si>
    <t>Minimas 80 - 60</t>
  </si>
  <si>
    <t>Minimas 85 - 65</t>
  </si>
  <si>
    <t>Minimas 42,5 - 35</t>
  </si>
  <si>
    <t>Minimas 45 - 37,5</t>
  </si>
  <si>
    <t>Minimas 47,5 - 40</t>
  </si>
  <si>
    <t>Minimas 52,5 - 45</t>
  </si>
  <si>
    <t>Minimas 57,5 - 50</t>
  </si>
  <si>
    <t>Minimas 75 - 50</t>
  </si>
  <si>
    <t>Minimas 80 - 55</t>
  </si>
  <si>
    <t>Minimas 90 - 65</t>
  </si>
  <si>
    <t>Minimas 95 - 70</t>
  </si>
  <si>
    <t>Minimas 100 - 77,5</t>
  </si>
  <si>
    <t>Minimas 105 - 85</t>
  </si>
  <si>
    <t>Minimas 110 - 92,5</t>
  </si>
  <si>
    <t>Minimas 115 - 100</t>
  </si>
  <si>
    <t>Minimas 120 - 107,5</t>
  </si>
  <si>
    <t>ESPOIR (- de 23 ans)</t>
  </si>
  <si>
    <t>o'caroll</t>
  </si>
  <si>
    <t>TABLE O'CAROLL</t>
  </si>
  <si>
    <t>Minimas 37,5 - 35</t>
  </si>
  <si>
    <t>Pierre</t>
  </si>
  <si>
    <t>Championnat de France Open</t>
  </si>
  <si>
    <t>BUSQUET</t>
  </si>
  <si>
    <t>Catégorie moins de 40kgs</t>
  </si>
  <si>
    <t>Ludovic</t>
  </si>
  <si>
    <t>Jean-Pierre</t>
  </si>
  <si>
    <t>Minimas 90 - 70</t>
  </si>
  <si>
    <t>Catégorie Moins de 82,5 Kg</t>
  </si>
  <si>
    <t>ANTOS</t>
  </si>
  <si>
    <t>Patrick CARY</t>
  </si>
  <si>
    <t>Philippe DURAND</t>
  </si>
  <si>
    <t>+100</t>
  </si>
  <si>
    <t>CATEGORIE POIDS
HOMME</t>
  </si>
  <si>
    <t>CATEGORIE POIDS
FEMME</t>
  </si>
  <si>
    <t>+82,5</t>
  </si>
  <si>
    <t>HOMME</t>
  </si>
  <si>
    <t>Mouvement</t>
  </si>
  <si>
    <t>IPC</t>
  </si>
  <si>
    <t>FEMME</t>
  </si>
  <si>
    <t xml:space="preserve">HANDISPORT </t>
  </si>
  <si>
    <t xml:space="preserve">FEMME </t>
  </si>
  <si>
    <t xml:space="preserve"> HANDISPORT</t>
  </si>
  <si>
    <t>- 48</t>
  </si>
  <si>
    <t>- 52</t>
  </si>
  <si>
    <t>- 56</t>
  </si>
  <si>
    <t>- 60</t>
  </si>
  <si>
    <t>- 67,5</t>
  </si>
  <si>
    <t>- 75</t>
  </si>
  <si>
    <t>- 82,5</t>
  </si>
  <si>
    <t>- 90</t>
  </si>
  <si>
    <t>- 100</t>
  </si>
  <si>
    <t>- 40</t>
  </si>
  <si>
    <t>- 44</t>
  </si>
  <si>
    <t xml:space="preserve"> - 56kgs et +</t>
  </si>
  <si>
    <t>CPISRA</t>
  </si>
  <si>
    <t xml:space="preserve"> - 40; - 44; - 48 et - 52kgs</t>
  </si>
  <si>
    <t>Validation perf record</t>
  </si>
  <si>
    <t>Perf</t>
  </si>
  <si>
    <t>Cal</t>
  </si>
  <si>
    <t>Age</t>
  </si>
  <si>
    <t>Clt</t>
  </si>
  <si>
    <t>Après le calcul de l’indice par l’insertion de la table o’caroll</t>
  </si>
  <si>
    <t>puis les catégories de poids de corps,</t>
  </si>
  <si>
    <t>J’ai ensuite semi automatisé la cellule meilleure performance. En cliquant dessus, une liste des 3 perf réalisées par l’athlète s’affiche, à nous de choisir. (Conformément au règlement, ces perf sont arrondies au 2,5 inférieur.</t>
  </si>
  <si>
    <t>On peut faire totalement auto mais il y aurait un risque d’erreur si l’echec n’est pas barré. Donc pour l’instant, c’est très bien, il me semble.</t>
  </si>
  <si>
    <t>Si vous pouviez tester ces modifs et me dire si ça vous convient, merci.</t>
  </si>
  <si>
    <t>Recommandations :</t>
  </si>
  <si>
    <t>Les lignes à ajouter doivent plutôt se faire par copier/insérer les cellules copiées ou par incrémentation.</t>
  </si>
  <si>
    <t>Eviter de supprimer ou déplacer les cellules liées normalement c’est protégé mais j’ai pu en oublier une ou deux (pas grave).</t>
  </si>
  <si>
    <t>Une copie de cet email est insérée en dernière feuille du classeur Excel.</t>
  </si>
  <si>
    <t>la catégorie d’Age (en dernière colonne) a été automatisée à partir de la date de naissance et de la date de la compétition en haut de la page. S’il n’y a pas de date de naissance, forcément il va indiquer une erreur donc taper « 0 » dans date de naissance pour valider le « S » de senior sinon taper une date au hasard (du jour) si vraiment il est impossible de connaître la date de naissance de la personne (il n’y a pas de raison).</t>
  </si>
  <si>
    <t>Autre possibilité : une macro pour ouvrir et imprimer automatiquement les fiches de record à partir de la feuille de match. Mais ce ne sera pas pour tout de suite. Pour info : chaque automatisation prend une dizaine d’heures car souvent il y des modifs à faire à coté : ex. Lors des tentatives de record le «RF» sera noté dans la cellule voisine de l’essai.</t>
  </si>
  <si>
    <t>Pour faire une modif enlever la protection (menu Outils), il n'y a pas de mot de passe. Ne pas oublier de la remettre après.</t>
  </si>
  <si>
    <t>Catégorie Moins de 100 Kg</t>
  </si>
  <si>
    <t>Minimas 105</t>
  </si>
  <si>
    <t>Latéral 2</t>
  </si>
  <si>
    <t xml:space="preserve"> - 48  - 52 et -56kgs</t>
  </si>
  <si>
    <t xml:space="preserve"> - 75 et +</t>
  </si>
  <si>
    <t xml:space="preserve"> - 60 et -67,5kgs </t>
  </si>
  <si>
    <t>CASTEL</t>
  </si>
  <si>
    <t>Charly</t>
  </si>
  <si>
    <t>Lamalou</t>
  </si>
  <si>
    <t>MAURER</t>
  </si>
  <si>
    <t>Jessica</t>
  </si>
  <si>
    <t>Flavigny</t>
  </si>
  <si>
    <t>DEGER</t>
  </si>
  <si>
    <t>Tahal</t>
  </si>
  <si>
    <t>BANDIO B'HO</t>
  </si>
  <si>
    <t>Jocelyne</t>
  </si>
  <si>
    <t>Gonessse</t>
  </si>
  <si>
    <t>METTIDJI</t>
  </si>
  <si>
    <t>Samy</t>
  </si>
  <si>
    <t>BOURLON</t>
  </si>
  <si>
    <t>Axel</t>
  </si>
  <si>
    <t>DURAND</t>
  </si>
  <si>
    <t>Céline</t>
  </si>
  <si>
    <t>LORIG</t>
  </si>
  <si>
    <t>Dave</t>
  </si>
  <si>
    <t>MENEGATTI</t>
  </si>
  <si>
    <t>Patrice</t>
  </si>
  <si>
    <t>Pesée  19h15 le vend</t>
  </si>
  <si>
    <t>Compétition 9h30</t>
  </si>
  <si>
    <t>E</t>
  </si>
  <si>
    <t>S</t>
  </si>
  <si>
    <t>Championnat de France D'hiver</t>
  </si>
  <si>
    <t>DAUTEL</t>
  </si>
  <si>
    <t>Alexandre</t>
  </si>
  <si>
    <t>USVH</t>
  </si>
  <si>
    <t>CANDEIAS</t>
  </si>
  <si>
    <t>Philippe</t>
  </si>
  <si>
    <t>Valençay</t>
  </si>
  <si>
    <t>LERNOULD</t>
  </si>
  <si>
    <t>DE SOUSA</t>
  </si>
  <si>
    <t>Jean Manuel</t>
  </si>
  <si>
    <t>SOUKOUNA</t>
  </si>
  <si>
    <t>Aboubacar</t>
  </si>
  <si>
    <t>SOUVANARA</t>
  </si>
  <si>
    <t>Oudadet</t>
  </si>
  <si>
    <t>DINCHER</t>
  </si>
  <si>
    <t xml:space="preserve">  -67,5 et -75kgs</t>
  </si>
  <si>
    <t>Pesée 8h30</t>
  </si>
  <si>
    <t>Compétition 10h30</t>
  </si>
  <si>
    <t>Compétition 11h30</t>
  </si>
  <si>
    <t>Compétition 13h30</t>
  </si>
  <si>
    <t>Compétition 14h30</t>
  </si>
  <si>
    <t>Compétition 15h30</t>
  </si>
  <si>
    <t>Compétition 16h30</t>
  </si>
  <si>
    <t>Compétition 17h30</t>
  </si>
  <si>
    <t>BURGY</t>
  </si>
  <si>
    <t>AYACHE</t>
  </si>
  <si>
    <t>Bertrand</t>
  </si>
  <si>
    <t>DELATAILLE</t>
  </si>
  <si>
    <t>Guillaume</t>
  </si>
  <si>
    <t>Soustons</t>
  </si>
  <si>
    <t>COSTA</t>
  </si>
  <si>
    <t>Christian</t>
  </si>
  <si>
    <t>DUBOURG</t>
  </si>
  <si>
    <t>Fabien</t>
  </si>
  <si>
    <t>BUJADE</t>
  </si>
  <si>
    <t>Karine</t>
  </si>
  <si>
    <t>MAZIN</t>
  </si>
  <si>
    <t>Claude</t>
  </si>
  <si>
    <t>FIRMINHAC</t>
  </si>
  <si>
    <t>Mathieu</t>
  </si>
  <si>
    <t>MENDES</t>
  </si>
  <si>
    <t>HUBER</t>
  </si>
  <si>
    <t>Jérémy</t>
  </si>
  <si>
    <t>BEN KHELIFA</t>
  </si>
  <si>
    <t>Nadia</t>
  </si>
  <si>
    <t>AUBERT</t>
  </si>
  <si>
    <t>J Philippe</t>
  </si>
  <si>
    <t>à Strasbourg</t>
  </si>
  <si>
    <t>Pesée  9h30</t>
  </si>
  <si>
    <t>Pesée  11h30</t>
  </si>
  <si>
    <t>Pesée  12h30</t>
  </si>
  <si>
    <t>Pesée  13h30</t>
  </si>
  <si>
    <t>Pesée  14h30</t>
  </si>
  <si>
    <t>Pesée  15h30</t>
  </si>
  <si>
    <t>NEMBROT</t>
  </si>
  <si>
    <t xml:space="preserve"> - 48 - 52 - 56 -60 et 67,5kgs</t>
  </si>
  <si>
    <t>Barbara MEYER</t>
  </si>
  <si>
    <t>Dominique DE IUDICIBUS</t>
  </si>
  <si>
    <t>RF</t>
  </si>
  <si>
    <t>Laurence PELAN</t>
  </si>
  <si>
    <t>Béatrice KNEPFLER</t>
  </si>
  <si>
    <t>Pascal MARY</t>
  </si>
  <si>
    <t>Pascale KHATTAR</t>
  </si>
  <si>
    <t>Fernando DA SILVA</t>
  </si>
  <si>
    <t>Benjamin CLAVEL</t>
  </si>
  <si>
    <t>Gilles COUAGNON</t>
  </si>
  <si>
    <t>Christian COSTA</t>
  </si>
  <si>
    <t>Catégorie Moins de 48kgs</t>
  </si>
  <si>
    <t>Catégorie Moins de 56kgs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</si>
</sst>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"/>
    <numFmt numFmtId="174" formatCode="0.000"/>
    <numFmt numFmtId="175" formatCode="0.000000"/>
    <numFmt numFmtId="176" formatCode="0.00000"/>
    <numFmt numFmtId="177" formatCode="[$-40C]dddd\ d\ mmmm\ yyyy"/>
    <numFmt numFmtId="178" formatCode="dd/mm/yy;@"/>
    <numFmt numFmtId="179" formatCode="[$-F800]dddd\,\ mmmm\ dd\,\ yyyy"/>
    <numFmt numFmtId="180" formatCode="&quot;Vrai&quot;;&quot;Vrai&quot;;&quot;Faux&quot;"/>
    <numFmt numFmtId="181" formatCode="&quot;Actif&quot;;&quot;Actif&quot;;&quot;Inactif&quot;"/>
    <numFmt numFmtId="182" formatCode="0.00;[Red]0.00"/>
    <numFmt numFmtId="183" formatCode="0.0_ ;\-0.0\ "/>
    <numFmt numFmtId="184" formatCode="0.0;[Red]0.0"/>
    <numFmt numFmtId="185" formatCode="d/m/yy;@"/>
    <numFmt numFmtId="186" formatCode="0;[Red]0"/>
  </numFmts>
  <fonts count="7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0"/>
      <color indexed="4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b/>
      <strike/>
      <sz val="11"/>
      <name val="Arial"/>
      <family val="2"/>
    </font>
    <font>
      <sz val="12"/>
      <name val="Arial"/>
      <family val="0"/>
    </font>
    <font>
      <b/>
      <sz val="16"/>
      <name val="Bangle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Bangle"/>
      <family val="0"/>
    </font>
    <font>
      <b/>
      <sz val="12"/>
      <name val="Bangle"/>
      <family val="0"/>
    </font>
    <font>
      <sz val="16"/>
      <name val="Bangle"/>
      <family val="0"/>
    </font>
    <font>
      <sz val="6"/>
      <name val="Arial"/>
      <family val="2"/>
    </font>
    <font>
      <b/>
      <i/>
      <sz val="11"/>
      <color indexed="21"/>
      <name val="Comic Sans MS"/>
      <family val="4"/>
    </font>
    <font>
      <sz val="10"/>
      <color indexed="21"/>
      <name val="Comic Sans MS"/>
      <family val="4"/>
    </font>
    <font>
      <sz val="12"/>
      <color indexed="21"/>
      <name val="Comic Sans MS"/>
      <family val="4"/>
    </font>
    <font>
      <b/>
      <sz val="10"/>
      <color indexed="21"/>
      <name val="Comic Sans MS"/>
      <family val="4"/>
    </font>
    <font>
      <sz val="7"/>
      <color indexed="21"/>
      <name val="Times New Roman"/>
      <family val="1"/>
    </font>
    <font>
      <sz val="7.5"/>
      <color indexed="21"/>
      <name val="Comic Sans MS"/>
      <family val="4"/>
    </font>
    <font>
      <sz val="4"/>
      <color indexed="21"/>
      <name val="Times New Roman"/>
      <family val="1"/>
    </font>
    <font>
      <sz val="7"/>
      <color indexed="21"/>
      <name val="Comic Sans MS"/>
      <family val="4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trike/>
      <sz val="11"/>
      <name val="Times New Roman"/>
      <family val="1"/>
    </font>
    <font>
      <b/>
      <sz val="14"/>
      <color indexed="8"/>
      <name val="Arial"/>
      <family val="2"/>
    </font>
    <font>
      <b/>
      <sz val="14"/>
      <color indexed="10"/>
      <name val="Bangle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173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3" fontId="1" fillId="33" borderId="14" xfId="0" applyNumberFormat="1" applyFont="1" applyFill="1" applyBorder="1" applyAlignment="1">
      <alignment horizontal="center"/>
    </xf>
    <xf numFmtId="173" fontId="1" fillId="33" borderId="15" xfId="0" applyNumberFormat="1" applyFont="1" applyFill="1" applyBorder="1" applyAlignment="1">
      <alignment horizontal="center"/>
    </xf>
    <xf numFmtId="173" fontId="1" fillId="33" borderId="16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17" xfId="0" applyNumberFormat="1" applyFill="1" applyBorder="1" applyAlignment="1" quotePrefix="1">
      <alignment/>
    </xf>
    <xf numFmtId="1" fontId="0" fillId="0" borderId="18" xfId="0" applyNumberFormat="1" applyFill="1" applyBorder="1" applyAlignment="1" quotePrefix="1">
      <alignment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 applyProtection="1" quotePrefix="1">
      <alignment horizontal="center"/>
      <protection locked="0"/>
    </xf>
    <xf numFmtId="0" fontId="4" fillId="0" borderId="23" xfId="0" applyFont="1" applyBorder="1" applyAlignment="1" applyProtection="1" quotePrefix="1">
      <alignment horizontal="center"/>
      <protection locked="0"/>
    </xf>
    <xf numFmtId="0" fontId="4" fillId="0" borderId="24" xfId="0" applyFont="1" applyBorder="1" applyAlignment="1" applyProtection="1" quotePrefix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14" fontId="4" fillId="33" borderId="26" xfId="0" applyNumberFormat="1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14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174" fontId="4" fillId="35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73" fontId="4" fillId="0" borderId="10" xfId="0" applyNumberFormat="1" applyFont="1" applyBorder="1" applyAlignment="1" applyProtection="1">
      <alignment horizontal="center"/>
      <protection/>
    </xf>
    <xf numFmtId="173" fontId="0" fillId="0" borderId="17" xfId="0" applyNumberFormat="1" applyFill="1" applyBorder="1" applyAlignment="1" quotePrefix="1">
      <alignment/>
    </xf>
    <xf numFmtId="0" fontId="17" fillId="0" borderId="0" xfId="0" applyFont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left"/>
      <protection locked="0"/>
    </xf>
    <xf numFmtId="0" fontId="4" fillId="33" borderId="33" xfId="0" applyFont="1" applyFill="1" applyBorder="1" applyAlignment="1" applyProtection="1">
      <alignment horizontal="left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left"/>
      <protection locked="0"/>
    </xf>
    <xf numFmtId="0" fontId="4" fillId="34" borderId="39" xfId="0" applyFont="1" applyFill="1" applyBorder="1" applyAlignment="1" applyProtection="1">
      <alignment horizontal="center"/>
      <protection locked="0"/>
    </xf>
    <xf numFmtId="14" fontId="4" fillId="33" borderId="23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 quotePrefix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178" fontId="4" fillId="0" borderId="23" xfId="0" applyNumberFormat="1" applyFont="1" applyBorder="1" applyAlignment="1" applyProtection="1" quotePrefix="1">
      <alignment/>
      <protection locked="0"/>
    </xf>
    <xf numFmtId="0" fontId="4" fillId="33" borderId="40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right"/>
      <protection/>
    </xf>
    <xf numFmtId="0" fontId="1" fillId="33" borderId="24" xfId="0" applyFont="1" applyFill="1" applyBorder="1" applyAlignment="1" applyProtection="1">
      <alignment horizontal="right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 locked="0"/>
    </xf>
    <xf numFmtId="173" fontId="0" fillId="0" borderId="11" xfId="0" applyNumberForma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" fontId="0" fillId="0" borderId="46" xfId="0" applyNumberFormat="1" applyFill="1" applyBorder="1" applyAlignment="1" quotePrefix="1">
      <alignment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173" fontId="6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6" fillId="33" borderId="36" xfId="0" applyFont="1" applyFill="1" applyBorder="1" applyAlignment="1" applyProtection="1">
      <alignment horizontal="center"/>
      <protection locked="0"/>
    </xf>
    <xf numFmtId="0" fontId="16" fillId="33" borderId="28" xfId="0" applyFont="1" applyFill="1" applyBorder="1" applyAlignment="1" applyProtection="1">
      <alignment horizontal="center"/>
      <protection locked="0"/>
    </xf>
    <xf numFmtId="173" fontId="20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34" borderId="0" xfId="0" applyNumberFormat="1" applyFont="1" applyFill="1" applyBorder="1" applyAlignment="1" applyProtection="1">
      <alignment horizontal="center"/>
      <protection locked="0"/>
    </xf>
    <xf numFmtId="173" fontId="6" fillId="34" borderId="36" xfId="0" applyNumberFormat="1" applyFont="1" applyFill="1" applyBorder="1" applyAlignment="1" applyProtection="1">
      <alignment horizontal="center"/>
      <protection locked="0"/>
    </xf>
    <xf numFmtId="173" fontId="6" fillId="34" borderId="16" xfId="0" applyNumberFormat="1" applyFont="1" applyFill="1" applyBorder="1" applyAlignment="1" applyProtection="1">
      <alignment horizontal="center"/>
      <protection locked="0"/>
    </xf>
    <xf numFmtId="173" fontId="6" fillId="34" borderId="47" xfId="0" applyNumberFormat="1" applyFont="1" applyFill="1" applyBorder="1" applyAlignment="1" applyProtection="1">
      <alignment horizontal="center"/>
      <protection locked="0"/>
    </xf>
    <xf numFmtId="173" fontId="6" fillId="34" borderId="11" xfId="0" applyNumberFormat="1" applyFont="1" applyFill="1" applyBorder="1" applyAlignment="1" applyProtection="1">
      <alignment horizontal="center"/>
      <protection locked="0"/>
    </xf>
    <xf numFmtId="173" fontId="6" fillId="34" borderId="15" xfId="0" applyNumberFormat="1" applyFont="1" applyFill="1" applyBorder="1" applyAlignment="1" applyProtection="1">
      <alignment horizontal="center"/>
      <protection locked="0"/>
    </xf>
    <xf numFmtId="173" fontId="6" fillId="34" borderId="26" xfId="0" applyNumberFormat="1" applyFont="1" applyFill="1" applyBorder="1" applyAlignment="1" applyProtection="1">
      <alignment horizontal="center"/>
      <protection locked="0"/>
    </xf>
    <xf numFmtId="173" fontId="6" fillId="34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45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/>
    </xf>
    <xf numFmtId="0" fontId="30" fillId="34" borderId="10" xfId="0" applyFont="1" applyFill="1" applyBorder="1" applyAlignment="1" applyProtection="1">
      <alignment horizontal="center"/>
      <protection locked="0"/>
    </xf>
    <xf numFmtId="17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 locked="0"/>
    </xf>
    <xf numFmtId="173" fontId="33" fillId="34" borderId="16" xfId="0" applyNumberFormat="1" applyFont="1" applyFill="1" applyBorder="1" applyAlignment="1" applyProtection="1">
      <alignment horizontal="center"/>
      <protection locked="0"/>
    </xf>
    <xf numFmtId="173" fontId="33" fillId="34" borderId="36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14" fontId="3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3" fontId="35" fillId="0" borderId="5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3" fontId="35" fillId="0" borderId="10" xfId="0" applyNumberFormat="1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173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4" fillId="34" borderId="1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84" fontId="4" fillId="34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173" fontId="4" fillId="0" borderId="10" xfId="0" applyNumberFormat="1" applyFont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173" fontId="35" fillId="0" borderId="25" xfId="0" applyNumberFormat="1" applyFont="1" applyBorder="1" applyAlignment="1" applyProtection="1">
      <alignment horizontal="center" vertic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horizontal="left"/>
      <protection locked="0"/>
    </xf>
    <xf numFmtId="0" fontId="4" fillId="37" borderId="23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173" fontId="11" fillId="0" borderId="35" xfId="0" applyNumberFormat="1" applyFont="1" applyBorder="1" applyAlignment="1" applyProtection="1">
      <alignment horizontal="center" vertical="center"/>
      <protection locked="0"/>
    </xf>
    <xf numFmtId="0" fontId="4" fillId="37" borderId="25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0" fillId="34" borderId="0" xfId="0" applyFont="1" applyFill="1" applyBorder="1" applyAlignment="1" applyProtection="1">
      <alignment horizontal="left"/>
      <protection locked="0"/>
    </xf>
    <xf numFmtId="0" fontId="30" fillId="34" borderId="0" xfId="0" applyFont="1" applyFill="1" applyBorder="1" applyAlignment="1" applyProtection="1">
      <alignment horizontal="center"/>
      <protection locked="0"/>
    </xf>
    <xf numFmtId="0" fontId="30" fillId="34" borderId="52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/>
    </xf>
    <xf numFmtId="178" fontId="30" fillId="0" borderId="52" xfId="0" applyNumberFormat="1" applyFont="1" applyBorder="1" applyAlignment="1" applyProtection="1" quotePrefix="1">
      <alignment horizontal="center"/>
      <protection locked="0"/>
    </xf>
    <xf numFmtId="0" fontId="30" fillId="0" borderId="0" xfId="0" applyFont="1" applyBorder="1" applyAlignment="1" applyProtection="1" quotePrefix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173" fontId="20" fillId="0" borderId="0" xfId="0" applyNumberFormat="1" applyFont="1" applyBorder="1" applyAlignment="1" applyProtection="1">
      <alignment horizontal="center" vertical="center" wrapText="1"/>
      <protection locked="0"/>
    </xf>
    <xf numFmtId="173" fontId="11" fillId="0" borderId="0" xfId="0" applyNumberFormat="1" applyFont="1" applyBorder="1" applyAlignment="1" applyProtection="1">
      <alignment horizontal="center" vertical="center"/>
      <protection locked="0"/>
    </xf>
    <xf numFmtId="173" fontId="4" fillId="34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7" borderId="38" xfId="0" applyFont="1" applyFill="1" applyBorder="1" applyAlignment="1" applyProtection="1">
      <alignment horizontal="center"/>
      <protection locked="0"/>
    </xf>
    <xf numFmtId="174" fontId="4" fillId="0" borderId="0" xfId="0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173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84" fontId="11" fillId="34" borderId="10" xfId="0" applyNumberFormat="1" applyFont="1" applyFill="1" applyBorder="1" applyAlignment="1" applyProtection="1">
      <alignment horizontal="center"/>
      <protection locked="0"/>
    </xf>
    <xf numFmtId="183" fontId="1" fillId="34" borderId="10" xfId="0" applyNumberFormat="1" applyFont="1" applyFill="1" applyBorder="1" applyAlignment="1" applyProtection="1">
      <alignment horizontal="center"/>
      <protection locked="0"/>
    </xf>
    <xf numFmtId="173" fontId="11" fillId="34" borderId="10" xfId="0" applyNumberFormat="1" applyFont="1" applyFill="1" applyBorder="1" applyAlignment="1" applyProtection="1">
      <alignment horizontal="center"/>
      <protection locked="0"/>
    </xf>
    <xf numFmtId="173" fontId="30" fillId="34" borderId="10" xfId="0" applyNumberFormat="1" applyFont="1" applyFill="1" applyBorder="1" applyAlignment="1" applyProtection="1">
      <alignment horizontal="center"/>
      <protection locked="0"/>
    </xf>
    <xf numFmtId="173" fontId="4" fillId="33" borderId="10" xfId="0" applyNumberFormat="1" applyFont="1" applyFill="1" applyBorder="1" applyAlignment="1" applyProtection="1">
      <alignment horizontal="center"/>
      <protection locked="0"/>
    </xf>
    <xf numFmtId="186" fontId="11" fillId="0" borderId="35" xfId="0" applyNumberFormat="1" applyFont="1" applyBorder="1" applyAlignment="1" applyProtection="1">
      <alignment horizontal="center" vertical="center"/>
      <protection locked="0"/>
    </xf>
    <xf numFmtId="184" fontId="11" fillId="0" borderId="35" xfId="0" applyNumberFormat="1" applyFont="1" applyBorder="1" applyAlignment="1" applyProtection="1">
      <alignment horizontal="center" vertical="center"/>
      <protection locked="0"/>
    </xf>
    <xf numFmtId="1" fontId="4" fillId="33" borderId="25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173" fontId="4" fillId="34" borderId="25" xfId="0" applyNumberFormat="1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173" fontId="20" fillId="38" borderId="10" xfId="0" applyNumberFormat="1" applyFont="1" applyFill="1" applyBorder="1" applyAlignment="1" applyProtection="1">
      <alignment horizontal="center" vertical="center" wrapText="1"/>
      <protection locked="0"/>
    </xf>
    <xf numFmtId="173" fontId="4" fillId="38" borderId="10" xfId="0" applyNumberFormat="1" applyFont="1" applyFill="1" applyBorder="1" applyAlignment="1" applyProtection="1">
      <alignment horizontal="center"/>
      <protection locked="0"/>
    </xf>
    <xf numFmtId="184" fontId="4" fillId="38" borderId="10" xfId="0" applyNumberFormat="1" applyFont="1" applyFill="1" applyBorder="1" applyAlignment="1" applyProtection="1">
      <alignment horizontal="center"/>
      <protection locked="0"/>
    </xf>
    <xf numFmtId="0" fontId="4" fillId="38" borderId="25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79" fontId="36" fillId="0" borderId="0" xfId="0" applyNumberFormat="1" applyFont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173" fontId="2" fillId="0" borderId="54" xfId="0" applyNumberFormat="1" applyFont="1" applyFill="1" applyBorder="1" applyAlignment="1">
      <alignment horizontal="center" vertical="center" wrapText="1"/>
    </xf>
    <xf numFmtId="173" fontId="2" fillId="0" borderId="46" xfId="0" applyNumberFormat="1" applyFont="1" applyFill="1" applyBorder="1" applyAlignment="1">
      <alignment horizontal="center" vertical="center" wrapText="1"/>
    </xf>
    <xf numFmtId="173" fontId="2" fillId="0" borderId="29" xfId="0" applyNumberFormat="1" applyFont="1" applyFill="1" applyBorder="1" applyAlignment="1">
      <alignment horizontal="center" vertical="center"/>
    </xf>
    <xf numFmtId="173" fontId="2" fillId="0" borderId="53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95250</xdr:rowOff>
    </xdr:from>
    <xdr:to>
      <xdr:col>9</xdr:col>
      <xdr:colOff>238125</xdr:colOff>
      <xdr:row>26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667250"/>
          <a:ext cx="33909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2</xdr:col>
      <xdr:colOff>47625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904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95250</xdr:rowOff>
    </xdr:from>
    <xdr:to>
      <xdr:col>9</xdr:col>
      <xdr:colOff>238125</xdr:colOff>
      <xdr:row>25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457700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95250</xdr:rowOff>
    </xdr:from>
    <xdr:to>
      <xdr:col>9</xdr:col>
      <xdr:colOff>238125</xdr:colOff>
      <xdr:row>24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71700" y="439102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95250</xdr:rowOff>
    </xdr:from>
    <xdr:to>
      <xdr:col>9</xdr:col>
      <xdr:colOff>238125</xdr:colOff>
      <xdr:row>25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56247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95250</xdr:rowOff>
    </xdr:from>
    <xdr:to>
      <xdr:col>9</xdr:col>
      <xdr:colOff>238125</xdr:colOff>
      <xdr:row>24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52650" y="4314825"/>
          <a:ext cx="33813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95250</xdr:rowOff>
    </xdr:from>
    <xdr:to>
      <xdr:col>9</xdr:col>
      <xdr:colOff>238125</xdr:colOff>
      <xdr:row>21</xdr:row>
      <xdr:rowOff>0</xdr:rowOff>
    </xdr:to>
    <xdr:sp>
      <xdr:nvSpPr>
        <xdr:cNvPr id="1" name="WordArt 1"/>
        <xdr:cNvSpPr>
          <a:spLocks/>
        </xdr:cNvSpPr>
      </xdr:nvSpPr>
      <xdr:spPr>
        <a:xfrm>
          <a:off x="2162175" y="3629025"/>
          <a:ext cx="350520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95250</xdr:rowOff>
    </xdr:from>
    <xdr:to>
      <xdr:col>9</xdr:col>
      <xdr:colOff>238125</xdr:colOff>
      <xdr:row>26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4581525"/>
          <a:ext cx="35052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95250</xdr:rowOff>
    </xdr:from>
    <xdr:to>
      <xdr:col>9</xdr:col>
      <xdr:colOff>238125</xdr:colOff>
      <xdr:row>28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162175" y="5295900"/>
          <a:ext cx="36576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23 ans)RFS Record de France Séniors (+ de 23 ans)ER   Record d'EuropeWR  Record du Monde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showZeros="0" tabSelected="1" zoomScalePageLayoutView="0" workbookViewId="0" topLeftCell="C1">
      <selection activeCell="U22" sqref="U22"/>
    </sheetView>
  </sheetViews>
  <sheetFormatPr defaultColWidth="11.421875" defaultRowHeight="12.75"/>
  <cols>
    <col min="1" max="1" width="3.71093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7" width="8.8515625" style="18" customWidth="1"/>
    <col min="8" max="8" width="4.28125" style="18" customWidth="1"/>
    <col min="9" max="9" width="6.710937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8.421875" style="18" bestFit="1" customWidth="1"/>
    <col min="21" max="21" width="3.7109375" style="18" customWidth="1"/>
    <col min="22" max="22" width="4.57421875" style="151" bestFit="1" customWidth="1"/>
    <col min="23" max="24" width="6.7109375" style="18" customWidth="1"/>
    <col min="25" max="26" width="8.7109375" style="18" customWidth="1"/>
    <col min="27" max="27" width="6.140625" style="18" bestFit="1" customWidth="1"/>
    <col min="28" max="16384" width="11.421875" style="18" customWidth="1"/>
  </cols>
  <sheetData>
    <row r="1" spans="1:22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V1" s="150"/>
    </row>
    <row r="2" s="17" customFormat="1" ht="9.75" customHeight="1">
      <c r="V2" s="150"/>
    </row>
    <row r="3" spans="3:18" ht="18">
      <c r="C3" s="256">
        <v>39214</v>
      </c>
      <c r="D3" s="256"/>
      <c r="E3" s="256"/>
      <c r="F3" s="256"/>
      <c r="G3" s="256"/>
      <c r="H3" s="256"/>
      <c r="I3" s="192"/>
      <c r="J3" s="144"/>
      <c r="K3" s="144"/>
      <c r="L3" s="144"/>
      <c r="M3" s="144"/>
      <c r="N3" s="144"/>
      <c r="O3" s="144"/>
      <c r="P3" s="144"/>
      <c r="Q3" s="144"/>
      <c r="R3" s="143"/>
    </row>
    <row r="4" spans="3:20" ht="18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183</v>
      </c>
      <c r="S4" s="19"/>
      <c r="T4" s="20"/>
    </row>
    <row r="5" spans="3:20" ht="15.75">
      <c r="C5" s="71"/>
      <c r="D5" s="71"/>
      <c r="J5" s="19"/>
      <c r="K5" s="19"/>
      <c r="L5" s="19"/>
      <c r="M5" s="19"/>
      <c r="N5" s="20"/>
      <c r="O5" s="20"/>
      <c r="R5" s="19" t="s">
        <v>184</v>
      </c>
      <c r="S5" s="19"/>
      <c r="T5" s="20"/>
    </row>
    <row r="6" spans="3:22" s="20" customFormat="1" ht="15.75">
      <c r="C6" s="257" t="s">
        <v>34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V6" s="152"/>
    </row>
    <row r="7" spans="20:21" ht="13.5" thickBot="1">
      <c r="T7" s="23"/>
      <c r="U7" s="24"/>
    </row>
    <row r="8" spans="1:27" ht="18" customHeight="1" thickBot="1">
      <c r="A8" s="25" t="s">
        <v>49</v>
      </c>
      <c r="B8" s="72" t="s">
        <v>1</v>
      </c>
      <c r="C8" s="73" t="s">
        <v>2</v>
      </c>
      <c r="D8" s="29" t="s">
        <v>10</v>
      </c>
      <c r="E8" s="101" t="s">
        <v>11</v>
      </c>
      <c r="F8" s="29" t="s">
        <v>3</v>
      </c>
      <c r="G8" s="74" t="s">
        <v>9</v>
      </c>
      <c r="H8" s="29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100</v>
      </c>
      <c r="T8" s="97" t="s">
        <v>8</v>
      </c>
      <c r="U8" s="29" t="s">
        <v>143</v>
      </c>
      <c r="V8" s="100" t="s">
        <v>142</v>
      </c>
      <c r="W8" s="30"/>
      <c r="X8" s="30"/>
      <c r="Y8" s="30"/>
      <c r="Z8" s="31"/>
      <c r="AA8" s="23"/>
    </row>
    <row r="9" spans="1:27" ht="18" customHeight="1">
      <c r="A9" s="75"/>
      <c r="B9" s="76"/>
      <c r="C9" s="94" t="s">
        <v>123</v>
      </c>
      <c r="D9" s="77" t="s">
        <v>122</v>
      </c>
      <c r="E9" s="102"/>
      <c r="F9" s="78"/>
      <c r="G9" s="78"/>
      <c r="H9" s="79"/>
      <c r="I9" s="79"/>
      <c r="J9" s="82"/>
      <c r="K9" s="82"/>
      <c r="L9" s="82"/>
      <c r="M9" s="82"/>
      <c r="N9" s="82"/>
      <c r="O9" s="82"/>
      <c r="P9" s="82"/>
      <c r="Q9" s="82"/>
      <c r="R9" s="79"/>
      <c r="S9" s="98"/>
      <c r="T9" s="98"/>
      <c r="U9" s="79"/>
      <c r="V9" s="153"/>
      <c r="W9" s="30"/>
      <c r="X9" s="30"/>
      <c r="Y9" s="30"/>
      <c r="Z9" s="31"/>
      <c r="AA9" s="23"/>
    </row>
    <row r="10" spans="1:27" s="86" customFormat="1" ht="18" customHeight="1">
      <c r="A10" s="75"/>
      <c r="B10" s="83"/>
      <c r="C10" s="78"/>
      <c r="D10" s="78"/>
      <c r="E10" s="96" t="s">
        <v>40</v>
      </c>
      <c r="F10" s="78"/>
      <c r="G10" s="78"/>
      <c r="H10" s="79"/>
      <c r="I10" s="80"/>
      <c r="J10" s="79"/>
      <c r="K10" s="79"/>
      <c r="L10" s="79"/>
      <c r="M10" s="79"/>
      <c r="N10" s="84"/>
      <c r="O10" s="82"/>
      <c r="P10" s="82"/>
      <c r="Q10" s="82"/>
      <c r="R10" s="79"/>
      <c r="S10" s="98"/>
      <c r="T10" s="98"/>
      <c r="U10" s="79"/>
      <c r="V10" s="99"/>
      <c r="W10" s="56"/>
      <c r="X10" s="56"/>
      <c r="Y10" s="56"/>
      <c r="Z10" s="56"/>
      <c r="AA10" s="85"/>
    </row>
    <row r="11" spans="1:27" s="232" customFormat="1" ht="18" customHeight="1">
      <c r="A11" s="191">
        <v>3</v>
      </c>
      <c r="B11" s="197" t="s">
        <v>230</v>
      </c>
      <c r="C11" s="198" t="s">
        <v>231</v>
      </c>
      <c r="D11" s="235" t="s">
        <v>193</v>
      </c>
      <c r="E11" s="207">
        <v>-48</v>
      </c>
      <c r="F11" s="42">
        <v>31676</v>
      </c>
      <c r="G11" s="43">
        <v>58594</v>
      </c>
      <c r="H11" s="46">
        <v>92</v>
      </c>
      <c r="I11" s="45">
        <v>47.6</v>
      </c>
      <c r="J11" s="46">
        <v>42.5</v>
      </c>
      <c r="K11" s="231"/>
      <c r="L11" s="2">
        <v>47.5</v>
      </c>
      <c r="M11" s="231"/>
      <c r="N11" s="46">
        <v>47.5</v>
      </c>
      <c r="O11" s="231"/>
      <c r="P11" s="88"/>
      <c r="Q11" s="231"/>
      <c r="R11" s="41">
        <v>47.5</v>
      </c>
      <c r="S11" s="66">
        <f>VLOOKUP(I11,'O''CAROLL'!A:B,2,FALSE)</f>
        <v>1.4697</v>
      </c>
      <c r="T11" s="67">
        <f>R11*S11</f>
        <v>69.81075</v>
      </c>
      <c r="U11" s="184">
        <v>1</v>
      </c>
      <c r="V11" s="66" t="str">
        <f>IF(DATEDIF(F11,$C$3,"y")&lt;23,"E",IF(F11&lt;&gt;"","S",""))</f>
        <v>E</v>
      </c>
      <c r="W11" s="221"/>
      <c r="X11" s="221"/>
      <c r="Y11" s="129"/>
      <c r="Z11" s="129"/>
      <c r="AA11" s="129"/>
    </row>
    <row r="12" spans="1:27" ht="18" customHeight="1">
      <c r="A12" s="32"/>
      <c r="B12" s="33"/>
      <c r="C12" s="95" t="s">
        <v>118</v>
      </c>
      <c r="D12" s="87" t="s">
        <v>124</v>
      </c>
      <c r="E12" s="96"/>
      <c r="F12" s="34"/>
      <c r="G12" s="34"/>
      <c r="H12" s="37"/>
      <c r="I12" s="35"/>
      <c r="J12" s="37"/>
      <c r="K12" s="37"/>
      <c r="L12" s="37"/>
      <c r="M12" s="37"/>
      <c r="N12" s="37"/>
      <c r="O12" s="37"/>
      <c r="P12" s="37"/>
      <c r="Q12" s="37"/>
      <c r="R12" s="37"/>
      <c r="S12" s="99"/>
      <c r="T12" s="99"/>
      <c r="U12" s="37"/>
      <c r="V12" s="99">
        <f aca="true" t="shared" si="0" ref="V12:V20">IF(DATEDIF(F12,$C$3,"y")&lt;23,"E",IF(F12&lt;&gt;"","S",""))</f>
      </c>
      <c r="W12" s="38"/>
      <c r="X12" s="38"/>
      <c r="Y12" s="129" t="e">
        <f>VLOOKUP(J12,'O''CAROLL'!$J:$K,2,FALSE)</f>
        <v>#N/A</v>
      </c>
      <c r="Z12" s="129" t="e">
        <f>VLOOKUP(L12,'O''CAROLL'!$J:$K,2,FALSE)</f>
        <v>#N/A</v>
      </c>
      <c r="AA12" s="129" t="e">
        <f>VLOOKUP(N12,'O''CAROLL'!$J:$K,2,FALSE)</f>
        <v>#N/A</v>
      </c>
    </row>
    <row r="13" spans="1:27" ht="18" customHeight="1">
      <c r="A13" s="32"/>
      <c r="B13" s="33"/>
      <c r="C13" s="34"/>
      <c r="D13" s="34"/>
      <c r="E13" s="96" t="s">
        <v>36</v>
      </c>
      <c r="F13" s="34"/>
      <c r="G13" s="34"/>
      <c r="H13" s="37"/>
      <c r="I13" s="35"/>
      <c r="J13" s="37"/>
      <c r="K13" s="37"/>
      <c r="L13" s="37"/>
      <c r="M13" s="37"/>
      <c r="N13" s="37"/>
      <c r="O13" s="37"/>
      <c r="P13" s="37"/>
      <c r="Q13" s="37"/>
      <c r="R13" s="37"/>
      <c r="S13" s="99"/>
      <c r="T13" s="99"/>
      <c r="U13" s="37"/>
      <c r="V13" s="99">
        <f t="shared" si="0"/>
      </c>
      <c r="W13" s="38"/>
      <c r="X13" s="38"/>
      <c r="Y13" s="129" t="e">
        <f>VLOOKUP(J13,'O''CAROLL'!$J:$K,2,FALSE)</f>
        <v>#N/A</v>
      </c>
      <c r="Z13" s="129" t="e">
        <f>VLOOKUP(L13,'O''CAROLL'!$J:$K,2,FALSE)</f>
        <v>#N/A</v>
      </c>
      <c r="AA13" s="129" t="e">
        <f>VLOOKUP(N13,'O''CAROLL'!$J:$K,2,FALSE)</f>
        <v>#N/A</v>
      </c>
    </row>
    <row r="14" spans="1:27" s="179" customFormat="1" ht="18" customHeight="1">
      <c r="A14" s="191">
        <v>27</v>
      </c>
      <c r="B14" s="47" t="s">
        <v>50</v>
      </c>
      <c r="C14" s="48" t="s">
        <v>19</v>
      </c>
      <c r="D14" s="108" t="s">
        <v>51</v>
      </c>
      <c r="E14" s="66" t="str">
        <f>IF($C$12="HOMME",VLOOKUP(I14,'O''CAROLL'!D:E,2,FALSE),VLOOKUP(I14,'O''CAROLL'!G:H,2,FALSE))</f>
        <v>- 56</v>
      </c>
      <c r="F14" s="42">
        <v>25770</v>
      </c>
      <c r="G14" s="43">
        <v>8938</v>
      </c>
      <c r="H14" s="46">
        <v>93</v>
      </c>
      <c r="I14" s="45">
        <v>55.8</v>
      </c>
      <c r="J14" s="236">
        <v>75</v>
      </c>
      <c r="K14" s="134"/>
      <c r="L14" s="236">
        <v>75</v>
      </c>
      <c r="M14" s="134"/>
      <c r="N14" s="46">
        <v>75</v>
      </c>
      <c r="O14" s="134"/>
      <c r="P14" s="88"/>
      <c r="Q14" s="134"/>
      <c r="R14" s="41">
        <v>75</v>
      </c>
      <c r="S14" s="66">
        <f>VLOOKUP(I14,'O''CAROLL'!A:B,2,FALSE)</f>
        <v>1.2436</v>
      </c>
      <c r="T14" s="67">
        <f>R14*S14</f>
        <v>93.27</v>
      </c>
      <c r="U14" s="41">
        <v>2</v>
      </c>
      <c r="V14" s="154" t="str">
        <f t="shared" si="0"/>
        <v>S</v>
      </c>
      <c r="W14" s="30"/>
      <c r="X14" s="30"/>
      <c r="Y14" s="129">
        <f>VLOOKUP(J14,'O''CAROLL'!$J:$K,2,FALSE)</f>
        <v>75</v>
      </c>
      <c r="Z14" s="129">
        <f>VLOOKUP(L14,'O''CAROLL'!$J:$K,2,FALSE)</f>
        <v>75</v>
      </c>
      <c r="AA14" s="129">
        <f>VLOOKUP(N14,'O''CAROLL'!$J:$K,2,FALSE)</f>
        <v>75</v>
      </c>
    </row>
    <row r="15" spans="1:27" s="179" customFormat="1" ht="18" customHeight="1">
      <c r="A15" s="191">
        <v>18</v>
      </c>
      <c r="B15" s="197" t="s">
        <v>191</v>
      </c>
      <c r="C15" s="198" t="s">
        <v>192</v>
      </c>
      <c r="D15" s="108" t="s">
        <v>193</v>
      </c>
      <c r="E15" s="207">
        <v>-60</v>
      </c>
      <c r="F15" s="42">
        <v>32669</v>
      </c>
      <c r="G15" s="43">
        <v>46319</v>
      </c>
      <c r="H15" s="46">
        <v>87</v>
      </c>
      <c r="I15" s="45">
        <v>54.8</v>
      </c>
      <c r="J15" s="46">
        <v>62.5</v>
      </c>
      <c r="K15" s="134"/>
      <c r="L15" s="46">
        <v>67.5</v>
      </c>
      <c r="M15" s="134"/>
      <c r="N15" s="46">
        <v>70</v>
      </c>
      <c r="O15" s="134"/>
      <c r="P15" s="88"/>
      <c r="Q15" s="134"/>
      <c r="R15" s="41">
        <v>70</v>
      </c>
      <c r="S15" s="66">
        <f>VLOOKUP(I15,'O''CAROLL'!A:B,2,FALSE)</f>
        <v>1.2641</v>
      </c>
      <c r="T15" s="67">
        <f>R15*S15</f>
        <v>88.487</v>
      </c>
      <c r="U15" s="41">
        <v>2</v>
      </c>
      <c r="V15" s="154" t="str">
        <f>IF(DATEDIF(F15,$C$3,"y")&lt;23,"E",IF(F15&lt;&gt;"","S",""))</f>
        <v>E</v>
      </c>
      <c r="W15" s="30"/>
      <c r="X15" s="30"/>
      <c r="Y15" s="129">
        <f>VLOOKUP(J15,'O''CAROLL'!$J:$K,2,FALSE)</f>
        <v>62.5</v>
      </c>
      <c r="Z15" s="129">
        <f>VLOOKUP(L15,'O''CAROLL'!$J:$K,2,FALSE)</f>
        <v>67.5</v>
      </c>
      <c r="AA15" s="129">
        <f>VLOOKUP(N15,'O''CAROLL'!$J:$K,2,FALSE)</f>
        <v>70</v>
      </c>
    </row>
    <row r="16" spans="1:27" s="179" customFormat="1" ht="18" customHeight="1">
      <c r="A16" s="191">
        <v>46</v>
      </c>
      <c r="B16" s="197" t="s">
        <v>227</v>
      </c>
      <c r="C16" s="198" t="s">
        <v>16</v>
      </c>
      <c r="D16" s="108" t="s">
        <v>193</v>
      </c>
      <c r="E16" s="207">
        <v>-60</v>
      </c>
      <c r="F16" s="42">
        <v>32395</v>
      </c>
      <c r="G16" s="43">
        <v>46705</v>
      </c>
      <c r="H16" s="46">
        <v>65</v>
      </c>
      <c r="I16" s="45">
        <v>47.4</v>
      </c>
      <c r="J16" s="2">
        <v>62.5</v>
      </c>
      <c r="K16" s="134"/>
      <c r="L16" s="46">
        <v>62.5</v>
      </c>
      <c r="M16" s="134"/>
      <c r="N16" s="46">
        <v>67.5</v>
      </c>
      <c r="O16" s="134"/>
      <c r="P16" s="88"/>
      <c r="Q16" s="134"/>
      <c r="R16" s="41">
        <v>67.5</v>
      </c>
      <c r="S16" s="66">
        <f>VLOOKUP(I16,'O''CAROLL'!A:B,2,FALSE)</f>
        <v>1.4776</v>
      </c>
      <c r="T16" s="67">
        <f>R16*S16</f>
        <v>99.738</v>
      </c>
      <c r="U16" s="41">
        <v>1</v>
      </c>
      <c r="V16" s="154" t="str">
        <f>IF(DATEDIF(F16,$C$3,"y")&lt;23,"E",IF(F16&lt;&gt;"","S",""))</f>
        <v>E</v>
      </c>
      <c r="W16" s="30"/>
      <c r="X16" s="30"/>
      <c r="Y16" s="129">
        <f>VLOOKUP(J16,'O''CAROLL'!$J:$K,2,FALSE)</f>
        <v>62.5</v>
      </c>
      <c r="Z16" s="129">
        <f>VLOOKUP(L16,'O''CAROLL'!$J:$K,2,FALSE)</f>
        <v>62.5</v>
      </c>
      <c r="AA16" s="129">
        <f>VLOOKUP(N16,'O''CAROLL'!$J:$K,2,FALSE)</f>
        <v>67.5</v>
      </c>
    </row>
    <row r="17" spans="1:27" s="179" customFormat="1" ht="18" customHeight="1">
      <c r="A17" s="191">
        <v>9</v>
      </c>
      <c r="B17" s="197" t="s">
        <v>228</v>
      </c>
      <c r="C17" s="198" t="s">
        <v>229</v>
      </c>
      <c r="D17" s="108" t="s">
        <v>193</v>
      </c>
      <c r="E17" s="207">
        <v>-60</v>
      </c>
      <c r="F17" s="42">
        <v>34031</v>
      </c>
      <c r="G17" s="43">
        <v>45785</v>
      </c>
      <c r="H17" s="46">
        <v>83</v>
      </c>
      <c r="I17" s="45">
        <v>47.9</v>
      </c>
      <c r="J17" s="46">
        <v>45</v>
      </c>
      <c r="K17" s="134"/>
      <c r="L17" s="46">
        <v>50</v>
      </c>
      <c r="M17" s="134"/>
      <c r="N17" s="46">
        <v>52.5</v>
      </c>
      <c r="O17" s="134"/>
      <c r="P17" s="88"/>
      <c r="Q17" s="134"/>
      <c r="R17" s="41">
        <v>52.5</v>
      </c>
      <c r="S17" s="66">
        <f>VLOOKUP(I17,'O''CAROLL'!A:B,2,FALSE)</f>
        <v>1.4582</v>
      </c>
      <c r="T17" s="67">
        <f>R17*S17</f>
        <v>76.5555</v>
      </c>
      <c r="U17" s="41">
        <v>3</v>
      </c>
      <c r="V17" s="154" t="str">
        <f>IF(DATEDIF(F17,$C$3,"y")&lt;23,"E",IF(F17&lt;&gt;"","S",""))</f>
        <v>E</v>
      </c>
      <c r="W17" s="30"/>
      <c r="X17" s="30"/>
      <c r="Y17" s="129">
        <f>VLOOKUP(J17,'O''CAROLL'!$J:$K,2,FALSE)</f>
        <v>45</v>
      </c>
      <c r="Z17" s="129">
        <f>VLOOKUP(L17,'O''CAROLL'!$J:$K,2,FALSE)</f>
        <v>50</v>
      </c>
      <c r="AA17" s="129">
        <f>VLOOKUP(N17,'O''CAROLL'!$J:$K,2,FALSE)</f>
        <v>52.5</v>
      </c>
    </row>
    <row r="18" spans="1:27" s="179" customFormat="1" ht="18" customHeight="1">
      <c r="A18" s="32"/>
      <c r="B18" s="33"/>
      <c r="C18" s="34"/>
      <c r="D18" s="34"/>
      <c r="E18" s="96" t="s">
        <v>39</v>
      </c>
      <c r="F18" s="89"/>
      <c r="G18" s="90"/>
      <c r="H18" s="37"/>
      <c r="I18" s="35"/>
      <c r="J18" s="37"/>
      <c r="K18" s="37"/>
      <c r="L18" s="37"/>
      <c r="M18" s="37"/>
      <c r="N18" s="37"/>
      <c r="O18" s="37"/>
      <c r="P18" s="37"/>
      <c r="Q18" s="37"/>
      <c r="R18" s="37"/>
      <c r="S18" s="99"/>
      <c r="T18" s="99"/>
      <c r="U18" s="37"/>
      <c r="V18" s="99">
        <f t="shared" si="0"/>
      </c>
      <c r="W18" s="38"/>
      <c r="X18" s="38"/>
      <c r="Y18" s="129" t="e">
        <f>VLOOKUP(J18,'O''CAROLL'!$J:$K,2,FALSE)</f>
        <v>#N/A</v>
      </c>
      <c r="Z18" s="129" t="e">
        <f>VLOOKUP(L18,'O''CAROLL'!$J:$K,2,FALSE)</f>
        <v>#N/A</v>
      </c>
      <c r="AA18" s="129" t="e">
        <f>VLOOKUP(N18,'O''CAROLL'!$J:$K,2,FALSE)</f>
        <v>#N/A</v>
      </c>
    </row>
    <row r="19" spans="1:27" s="179" customFormat="1" ht="18" customHeight="1">
      <c r="A19" s="191">
        <v>14</v>
      </c>
      <c r="B19" s="109" t="s">
        <v>214</v>
      </c>
      <c r="C19" s="108" t="s">
        <v>215</v>
      </c>
      <c r="D19" s="108" t="s">
        <v>216</v>
      </c>
      <c r="E19" s="69" t="str">
        <f>IF($C$12="HOMME",VLOOKUP(I19,'O''CAROLL'!D:E,2,FALSE),VLOOKUP(I19,'O''CAROLL'!G:H,2,FALSE))</f>
        <v>- 82,5</v>
      </c>
      <c r="F19" s="42">
        <v>27271</v>
      </c>
      <c r="G19" s="43">
        <v>3234</v>
      </c>
      <c r="H19" s="46">
        <v>127</v>
      </c>
      <c r="I19" s="45">
        <v>76</v>
      </c>
      <c r="J19" s="184">
        <v>125</v>
      </c>
      <c r="K19" s="185"/>
      <c r="L19" s="236">
        <v>135</v>
      </c>
      <c r="M19" s="185"/>
      <c r="N19" s="184">
        <v>135</v>
      </c>
      <c r="O19" s="185"/>
      <c r="P19" s="236">
        <v>143</v>
      </c>
      <c r="Q19" s="134" t="s">
        <v>245</v>
      </c>
      <c r="R19" s="41">
        <v>135</v>
      </c>
      <c r="S19" s="66">
        <f>VLOOKUP(I19,'O''CAROLL'!A:B,2,FALSE)</f>
        <v>0.9918</v>
      </c>
      <c r="T19" s="67">
        <f>R19*S19</f>
        <v>133.893</v>
      </c>
      <c r="U19" s="41">
        <v>1</v>
      </c>
      <c r="V19" s="154" t="str">
        <f>IF(DATEDIF(F19,$C$3,"y")&lt;23,"E",IF(F19&lt;&gt;"","S",""))</f>
        <v>S</v>
      </c>
      <c r="W19" s="38"/>
      <c r="X19" s="38"/>
      <c r="Y19" s="129">
        <f>VLOOKUP(J19,'O''CAROLL'!$J:$K,2,FALSE)</f>
        <v>125</v>
      </c>
      <c r="Z19" s="129">
        <f>VLOOKUP(L19,'O''CAROLL'!$J:$K,2,FALSE)</f>
        <v>135</v>
      </c>
      <c r="AA19" s="129">
        <f>VLOOKUP(N19,'O''CAROLL'!$J:$K,2,FALSE)</f>
        <v>135</v>
      </c>
    </row>
    <row r="20" spans="1:25" ht="18" customHeight="1" thickBot="1">
      <c r="A20" s="50"/>
      <c r="B20" s="51"/>
      <c r="C20" s="52"/>
      <c r="D20" s="52"/>
      <c r="E20" s="105"/>
      <c r="F20" s="53"/>
      <c r="G20" s="52"/>
      <c r="H20" s="55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155">
        <f t="shared" si="0"/>
      </c>
      <c r="W20" s="38"/>
      <c r="X20" s="38"/>
      <c r="Y20" s="38"/>
    </row>
    <row r="21" spans="1:25" ht="15" customHeight="1">
      <c r="A21" s="59"/>
      <c r="B21" s="24"/>
      <c r="C21" s="59"/>
      <c r="D21" s="46" t="s">
        <v>37</v>
      </c>
      <c r="E21" s="59"/>
      <c r="F21" s="2" t="s">
        <v>38</v>
      </c>
      <c r="G21" s="59"/>
      <c r="H21" s="60"/>
      <c r="I21" s="202"/>
      <c r="J21" s="201"/>
      <c r="K21" s="201"/>
      <c r="L21" s="201"/>
      <c r="M21" s="201"/>
      <c r="N21" s="201"/>
      <c r="O21" s="60"/>
      <c r="P21" s="60"/>
      <c r="Q21" s="60"/>
      <c r="R21" s="59"/>
      <c r="S21" s="59"/>
      <c r="T21" s="59"/>
      <c r="U21" s="59"/>
      <c r="V21" s="156"/>
      <c r="W21" s="38"/>
      <c r="X21" s="38"/>
      <c r="Y21" s="38"/>
    </row>
    <row r="22" spans="1:26" ht="1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190"/>
      <c r="U22" s="59"/>
      <c r="V22" s="156"/>
      <c r="W22" s="38"/>
      <c r="X22" s="38"/>
      <c r="Y22" s="38"/>
      <c r="Z22" s="38"/>
    </row>
    <row r="23" spans="1:26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156"/>
      <c r="W23" s="38"/>
      <c r="X23" s="38"/>
      <c r="Y23" s="38"/>
      <c r="Z23" s="38"/>
    </row>
    <row r="24" spans="1:26" ht="15" customHeight="1">
      <c r="A24" s="59"/>
      <c r="B24" s="59"/>
      <c r="C24" s="61"/>
      <c r="D24" s="6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156"/>
      <c r="W24" s="38"/>
      <c r="X24" s="38"/>
      <c r="Y24" s="38"/>
      <c r="Z24" s="38"/>
    </row>
    <row r="25" spans="1:26" ht="15" customHeight="1">
      <c r="A25" s="59"/>
      <c r="B25" s="62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156"/>
      <c r="W25" s="38"/>
      <c r="X25" s="38"/>
      <c r="Y25" s="38"/>
      <c r="Z25" s="38"/>
    </row>
    <row r="26" spans="1:26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157"/>
      <c r="W26" s="38"/>
      <c r="X26" s="38"/>
      <c r="Y26" s="38"/>
      <c r="Z26" s="38"/>
    </row>
    <row r="27" spans="1:25" ht="12.75">
      <c r="A27" s="59"/>
      <c r="B27" s="59"/>
      <c r="C27" s="59"/>
      <c r="D27" s="59"/>
      <c r="E27" s="19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56"/>
      <c r="W27" s="38"/>
      <c r="X27" s="38"/>
      <c r="Y27" s="38"/>
    </row>
    <row r="28" spans="1:21" ht="12.75">
      <c r="A28" s="59"/>
      <c r="B28" s="59"/>
      <c r="C28" s="59"/>
      <c r="D28" s="59"/>
      <c r="E28" s="196"/>
      <c r="F28" s="64" t="s">
        <v>99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2.75">
      <c r="A29" s="59"/>
      <c r="B29" s="59"/>
      <c r="C29" s="59"/>
      <c r="D29" s="59"/>
      <c r="E29" s="190"/>
      <c r="F29" s="6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9"/>
      <c r="B30" s="59" t="s">
        <v>47</v>
      </c>
      <c r="C30" s="59"/>
      <c r="D30" s="59"/>
      <c r="F30" s="59" t="s">
        <v>46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 t="s">
        <v>48</v>
      </c>
      <c r="S30" s="59"/>
      <c r="T30" s="59"/>
      <c r="U30" s="59"/>
    </row>
    <row r="31" spans="1:21" ht="12.75">
      <c r="A31" s="65"/>
      <c r="B31" s="18" t="s">
        <v>243</v>
      </c>
      <c r="C31" s="59"/>
      <c r="D31" s="59"/>
      <c r="E31" s="18" t="s">
        <v>244</v>
      </c>
      <c r="H31" s="59"/>
      <c r="I31" s="59"/>
      <c r="J31" s="59"/>
      <c r="K31" s="59"/>
      <c r="L31" s="59"/>
      <c r="M31" s="59"/>
      <c r="N31" s="59"/>
      <c r="O31" s="59"/>
      <c r="P31" s="59"/>
      <c r="Q31" s="187" t="s">
        <v>112</v>
      </c>
      <c r="R31" s="59"/>
      <c r="S31" s="59"/>
      <c r="T31" s="59"/>
      <c r="U31" s="59"/>
    </row>
  </sheetData>
  <sheetProtection formatCells="0" formatColumns="0" formatRows="0" insertColumns="0" insertRows="0" deleteColumns="0" deleteRows="0"/>
  <mergeCells count="8">
    <mergeCell ref="J8:K8"/>
    <mergeCell ref="L8:M8"/>
    <mergeCell ref="N8:O8"/>
    <mergeCell ref="P8:Q8"/>
    <mergeCell ref="C4:Q4"/>
    <mergeCell ref="A1:T1"/>
    <mergeCell ref="C3:H3"/>
    <mergeCell ref="C6:R6"/>
  </mergeCells>
  <dataValidations count="2">
    <dataValidation type="list" allowBlank="1" showInputMessage="1" showErrorMessage="1" sqref="R14:R17 R19">
      <formula1>X14:AA14</formula1>
    </dataValidation>
    <dataValidation type="list" allowBlank="1" showInputMessage="1" showErrorMessage="1" sqref="R11">
      <formula1>$J$11:$N$11</formula1>
    </dataValidation>
  </dataValidations>
  <printOptions horizontalCentered="1" verticalCentered="1"/>
  <pageMargins left="0.19" right="0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81"/>
  <sheetViews>
    <sheetView zoomScalePageLayoutView="0" workbookViewId="0" topLeftCell="A1">
      <selection activeCell="B430" sqref="B430"/>
    </sheetView>
  </sheetViews>
  <sheetFormatPr defaultColWidth="11.421875" defaultRowHeight="12.75"/>
  <cols>
    <col min="1" max="1" width="6.7109375" style="12" customWidth="1"/>
    <col min="2" max="2" width="6.57421875" style="13" bestFit="1" customWidth="1"/>
    <col min="3" max="3" width="7.00390625" style="0" customWidth="1"/>
    <col min="4" max="4" width="6.7109375" style="12" customWidth="1"/>
    <col min="5" max="5" width="5.7109375" style="14" bestFit="1" customWidth="1"/>
    <col min="6" max="6" width="11.421875" style="3" customWidth="1"/>
    <col min="7" max="7" width="6.7109375" style="12" customWidth="1"/>
    <col min="8" max="8" width="5.140625" style="14" bestFit="1" customWidth="1"/>
    <col min="9" max="9" width="11.421875" style="3" customWidth="1"/>
    <col min="10" max="10" width="6.8515625" style="120" customWidth="1"/>
    <col min="11" max="11" width="6.8515625" style="121" customWidth="1"/>
    <col min="12" max="66" width="11.421875" style="3" customWidth="1"/>
  </cols>
  <sheetData>
    <row r="1" spans="1:11" ht="33" customHeight="1" thickBot="1">
      <c r="A1" s="262" t="s">
        <v>101</v>
      </c>
      <c r="B1" s="263"/>
      <c r="D1" s="260" t="s">
        <v>115</v>
      </c>
      <c r="E1" s="261"/>
      <c r="G1" s="260" t="s">
        <v>116</v>
      </c>
      <c r="H1" s="261"/>
      <c r="J1" s="260" t="s">
        <v>139</v>
      </c>
      <c r="K1" s="261"/>
    </row>
    <row r="2" spans="1:12" ht="12.75">
      <c r="A2" s="11">
        <v>30</v>
      </c>
      <c r="B2" s="4">
        <v>2.4133</v>
      </c>
      <c r="D2" s="11">
        <v>30</v>
      </c>
      <c r="E2" s="122" t="s">
        <v>125</v>
      </c>
      <c r="F2" s="5"/>
      <c r="G2" s="11">
        <v>30</v>
      </c>
      <c r="H2" s="122" t="s">
        <v>134</v>
      </c>
      <c r="I2" s="5"/>
      <c r="J2" s="11">
        <v>30</v>
      </c>
      <c r="K2" s="117">
        <v>30</v>
      </c>
      <c r="L2" s="5"/>
    </row>
    <row r="3" spans="1:11" ht="12.75">
      <c r="A3" s="9">
        <v>30.1</v>
      </c>
      <c r="B3" s="6">
        <v>2.4062</v>
      </c>
      <c r="D3" s="9">
        <v>30.1</v>
      </c>
      <c r="E3" s="15" t="s">
        <v>125</v>
      </c>
      <c r="F3" s="5"/>
      <c r="G3" s="9">
        <v>30.1</v>
      </c>
      <c r="H3" s="15" t="s">
        <v>134</v>
      </c>
      <c r="I3" s="5"/>
      <c r="J3" s="9">
        <v>30.5</v>
      </c>
      <c r="K3" s="118">
        <v>30</v>
      </c>
    </row>
    <row r="4" spans="1:11" ht="12.75">
      <c r="A4" s="9">
        <v>30.2</v>
      </c>
      <c r="B4" s="6">
        <v>2.3934</v>
      </c>
      <c r="D4" s="9">
        <v>30.2</v>
      </c>
      <c r="E4" s="15" t="s">
        <v>125</v>
      </c>
      <c r="F4" s="5"/>
      <c r="G4" s="9">
        <v>30.2</v>
      </c>
      <c r="H4" s="15" t="s">
        <v>134</v>
      </c>
      <c r="I4" s="5"/>
      <c r="J4" s="9">
        <v>31</v>
      </c>
      <c r="K4" s="118">
        <v>30</v>
      </c>
    </row>
    <row r="5" spans="1:11" ht="12.75">
      <c r="A5" s="9">
        <v>30.3</v>
      </c>
      <c r="B5" s="8">
        <v>2.3839</v>
      </c>
      <c r="D5" s="9">
        <v>30.3</v>
      </c>
      <c r="E5" s="15" t="s">
        <v>125</v>
      </c>
      <c r="F5" s="5"/>
      <c r="G5" s="9">
        <v>30.3</v>
      </c>
      <c r="H5" s="15" t="s">
        <v>134</v>
      </c>
      <c r="I5" s="5"/>
      <c r="J5" s="9">
        <v>31.5</v>
      </c>
      <c r="K5" s="118">
        <v>30</v>
      </c>
    </row>
    <row r="6" spans="1:11" ht="12.75">
      <c r="A6" s="9">
        <v>30.4</v>
      </c>
      <c r="B6" s="8">
        <v>2.3693</v>
      </c>
      <c r="D6" s="9">
        <v>30.4</v>
      </c>
      <c r="E6" s="15" t="s">
        <v>125</v>
      </c>
      <c r="F6" s="5"/>
      <c r="G6" s="9">
        <v>30.4</v>
      </c>
      <c r="H6" s="15" t="s">
        <v>134</v>
      </c>
      <c r="I6" s="5"/>
      <c r="J6" s="9">
        <v>32</v>
      </c>
      <c r="K6" s="118">
        <v>30</v>
      </c>
    </row>
    <row r="7" spans="1:11" ht="12.75">
      <c r="A7" s="9">
        <v>30.5</v>
      </c>
      <c r="B7" s="8">
        <v>2.3659</v>
      </c>
      <c r="D7" s="9">
        <v>30.5</v>
      </c>
      <c r="E7" s="15" t="s">
        <v>125</v>
      </c>
      <c r="F7" s="5"/>
      <c r="G7" s="9">
        <v>30.5</v>
      </c>
      <c r="H7" s="15" t="s">
        <v>134</v>
      </c>
      <c r="I7" s="5"/>
      <c r="J7" s="9">
        <v>32.5</v>
      </c>
      <c r="K7" s="118">
        <v>32.5</v>
      </c>
    </row>
    <row r="8" spans="1:11" ht="12.75">
      <c r="A8" s="9">
        <v>30.6</v>
      </c>
      <c r="B8" s="8">
        <v>2.3572</v>
      </c>
      <c r="D8" s="9">
        <v>30.6</v>
      </c>
      <c r="E8" s="15" t="s">
        <v>125</v>
      </c>
      <c r="F8" s="5"/>
      <c r="G8" s="9">
        <v>30.6</v>
      </c>
      <c r="H8" s="15" t="s">
        <v>134</v>
      </c>
      <c r="I8" s="5"/>
      <c r="J8" s="9">
        <v>33</v>
      </c>
      <c r="K8" s="118">
        <v>32.5</v>
      </c>
    </row>
    <row r="9" spans="1:11" ht="12.75">
      <c r="A9" s="9">
        <v>30.7</v>
      </c>
      <c r="B9" s="8">
        <v>2.3487</v>
      </c>
      <c r="D9" s="9">
        <v>30.7</v>
      </c>
      <c r="E9" s="15" t="s">
        <v>125</v>
      </c>
      <c r="F9" s="5"/>
      <c r="G9" s="9">
        <v>30.7</v>
      </c>
      <c r="H9" s="15" t="s">
        <v>134</v>
      </c>
      <c r="I9" s="5"/>
      <c r="J9" s="9">
        <v>33.5</v>
      </c>
      <c r="K9" s="118">
        <v>32.5</v>
      </c>
    </row>
    <row r="10" spans="1:11" ht="12.75">
      <c r="A10" s="9">
        <v>30.8</v>
      </c>
      <c r="B10" s="8">
        <v>2.3406</v>
      </c>
      <c r="D10" s="9">
        <v>30.8</v>
      </c>
      <c r="E10" s="15" t="s">
        <v>125</v>
      </c>
      <c r="F10" s="5"/>
      <c r="G10" s="9">
        <v>30.8</v>
      </c>
      <c r="H10" s="15" t="s">
        <v>134</v>
      </c>
      <c r="I10" s="5"/>
      <c r="J10" s="9">
        <v>34</v>
      </c>
      <c r="K10" s="118">
        <v>32.5</v>
      </c>
    </row>
    <row r="11" spans="1:11" ht="12.75">
      <c r="A11" s="9">
        <v>30.9</v>
      </c>
      <c r="B11" s="6">
        <v>2.3326</v>
      </c>
      <c r="D11" s="9">
        <v>30.9</v>
      </c>
      <c r="E11" s="15" t="s">
        <v>125</v>
      </c>
      <c r="F11" s="5"/>
      <c r="G11" s="9">
        <v>30.9</v>
      </c>
      <c r="H11" s="15" t="s">
        <v>134</v>
      </c>
      <c r="I11" s="5"/>
      <c r="J11" s="9">
        <v>34.5</v>
      </c>
      <c r="K11" s="118">
        <v>32.5</v>
      </c>
    </row>
    <row r="12" spans="1:11" ht="12.75">
      <c r="A12" s="9">
        <v>31</v>
      </c>
      <c r="B12" s="6">
        <v>2.3249</v>
      </c>
      <c r="D12" s="9">
        <v>31</v>
      </c>
      <c r="E12" s="15" t="s">
        <v>125</v>
      </c>
      <c r="F12" s="5"/>
      <c r="G12" s="9">
        <v>31</v>
      </c>
      <c r="H12" s="15" t="s">
        <v>134</v>
      </c>
      <c r="I12" s="5"/>
      <c r="J12" s="9">
        <v>35</v>
      </c>
      <c r="K12" s="118">
        <v>35</v>
      </c>
    </row>
    <row r="13" spans="1:11" ht="12.75">
      <c r="A13" s="9">
        <v>31.1</v>
      </c>
      <c r="B13" s="6">
        <v>2.3173</v>
      </c>
      <c r="D13" s="9">
        <v>31.1</v>
      </c>
      <c r="E13" s="15" t="s">
        <v>125</v>
      </c>
      <c r="F13" s="5"/>
      <c r="G13" s="9">
        <v>31.1</v>
      </c>
      <c r="H13" s="15" t="s">
        <v>134</v>
      </c>
      <c r="I13" s="5"/>
      <c r="J13" s="9">
        <v>35.5</v>
      </c>
      <c r="K13" s="118">
        <v>35</v>
      </c>
    </row>
    <row r="14" spans="1:11" ht="12.75">
      <c r="A14" s="9">
        <v>31.2</v>
      </c>
      <c r="B14" s="6">
        <v>2.31</v>
      </c>
      <c r="D14" s="9">
        <v>31.2</v>
      </c>
      <c r="E14" s="15" t="s">
        <v>125</v>
      </c>
      <c r="F14" s="5"/>
      <c r="G14" s="9">
        <v>31.2</v>
      </c>
      <c r="H14" s="15" t="s">
        <v>134</v>
      </c>
      <c r="I14" s="5"/>
      <c r="J14" s="9">
        <v>36</v>
      </c>
      <c r="K14" s="118">
        <v>35</v>
      </c>
    </row>
    <row r="15" spans="1:11" ht="12.75">
      <c r="A15" s="9">
        <v>31.3</v>
      </c>
      <c r="B15" s="8">
        <v>2.3029</v>
      </c>
      <c r="D15" s="9">
        <v>31.3</v>
      </c>
      <c r="E15" s="15" t="s">
        <v>125</v>
      </c>
      <c r="F15" s="5"/>
      <c r="G15" s="9">
        <v>31.3</v>
      </c>
      <c r="H15" s="15" t="s">
        <v>134</v>
      </c>
      <c r="I15" s="5"/>
      <c r="J15" s="9">
        <v>36.5</v>
      </c>
      <c r="K15" s="118">
        <v>35</v>
      </c>
    </row>
    <row r="16" spans="1:11" ht="12.75">
      <c r="A16" s="9">
        <v>31.4</v>
      </c>
      <c r="B16" s="8">
        <v>2.2959</v>
      </c>
      <c r="D16" s="9">
        <v>31.4</v>
      </c>
      <c r="E16" s="15" t="s">
        <v>125</v>
      </c>
      <c r="F16" s="5"/>
      <c r="G16" s="9">
        <v>31.4</v>
      </c>
      <c r="H16" s="15" t="s">
        <v>134</v>
      </c>
      <c r="I16" s="5"/>
      <c r="J16" s="9">
        <v>37</v>
      </c>
      <c r="K16" s="118">
        <v>35</v>
      </c>
    </row>
    <row r="17" spans="1:11" ht="12.75">
      <c r="A17" s="9">
        <v>31.5</v>
      </c>
      <c r="B17" s="8">
        <v>2.2891</v>
      </c>
      <c r="D17" s="9">
        <v>31.5</v>
      </c>
      <c r="E17" s="15" t="s">
        <v>125</v>
      </c>
      <c r="F17" s="5"/>
      <c r="G17" s="9">
        <v>31.5</v>
      </c>
      <c r="H17" s="15" t="s">
        <v>134</v>
      </c>
      <c r="I17" s="5"/>
      <c r="J17" s="9">
        <v>37.5</v>
      </c>
      <c r="K17" s="118">
        <v>37.5</v>
      </c>
    </row>
    <row r="18" spans="1:11" ht="12.75">
      <c r="A18" s="9">
        <v>31.6</v>
      </c>
      <c r="B18" s="8">
        <v>2.2825</v>
      </c>
      <c r="D18" s="9">
        <v>31.6</v>
      </c>
      <c r="E18" s="15" t="s">
        <v>125</v>
      </c>
      <c r="F18" s="5"/>
      <c r="G18" s="9">
        <v>31.6</v>
      </c>
      <c r="H18" s="15" t="s">
        <v>134</v>
      </c>
      <c r="I18" s="5"/>
      <c r="J18" s="9">
        <v>38</v>
      </c>
      <c r="K18" s="118">
        <v>37.5</v>
      </c>
    </row>
    <row r="19" spans="1:11" ht="12.75">
      <c r="A19" s="9">
        <v>31.7</v>
      </c>
      <c r="B19" s="8">
        <v>2.2761</v>
      </c>
      <c r="D19" s="9">
        <v>31.7</v>
      </c>
      <c r="E19" s="15" t="s">
        <v>125</v>
      </c>
      <c r="F19" s="5"/>
      <c r="G19" s="9">
        <v>31.7</v>
      </c>
      <c r="H19" s="15" t="s">
        <v>134</v>
      </c>
      <c r="I19" s="5"/>
      <c r="J19" s="9">
        <v>38.5</v>
      </c>
      <c r="K19" s="118">
        <v>37.5</v>
      </c>
    </row>
    <row r="20" spans="1:11" ht="12.75">
      <c r="A20" s="9">
        <v>31.8</v>
      </c>
      <c r="B20" s="8">
        <v>2.2699</v>
      </c>
      <c r="D20" s="9">
        <v>31.8</v>
      </c>
      <c r="E20" s="15" t="s">
        <v>125</v>
      </c>
      <c r="F20" s="5"/>
      <c r="G20" s="9">
        <v>31.8</v>
      </c>
      <c r="H20" s="15" t="s">
        <v>134</v>
      </c>
      <c r="I20" s="5"/>
      <c r="J20" s="9">
        <v>39</v>
      </c>
      <c r="K20" s="118">
        <v>37.5</v>
      </c>
    </row>
    <row r="21" spans="1:11" ht="12.75">
      <c r="A21" s="9">
        <v>31.9</v>
      </c>
      <c r="B21" s="6">
        <v>2.2637</v>
      </c>
      <c r="D21" s="9">
        <v>31.9</v>
      </c>
      <c r="E21" s="15" t="s">
        <v>125</v>
      </c>
      <c r="F21" s="5"/>
      <c r="G21" s="9">
        <v>31.9</v>
      </c>
      <c r="H21" s="15" t="s">
        <v>134</v>
      </c>
      <c r="I21" s="5"/>
      <c r="J21" s="9">
        <v>39.5</v>
      </c>
      <c r="K21" s="118">
        <v>37.5</v>
      </c>
    </row>
    <row r="22" spans="1:11" ht="12.75">
      <c r="A22" s="9">
        <v>32</v>
      </c>
      <c r="B22" s="8">
        <v>2.2577</v>
      </c>
      <c r="D22" s="9">
        <v>32</v>
      </c>
      <c r="E22" s="15" t="s">
        <v>125</v>
      </c>
      <c r="F22" s="5"/>
      <c r="G22" s="9">
        <v>32</v>
      </c>
      <c r="H22" s="15" t="s">
        <v>134</v>
      </c>
      <c r="I22" s="5"/>
      <c r="J22" s="9">
        <v>40</v>
      </c>
      <c r="K22" s="118">
        <v>40</v>
      </c>
    </row>
    <row r="23" spans="1:11" ht="12.75">
      <c r="A23" s="9">
        <v>32.1</v>
      </c>
      <c r="B23" s="8">
        <v>2.2519</v>
      </c>
      <c r="D23" s="9">
        <v>32.1</v>
      </c>
      <c r="E23" s="15" t="s">
        <v>125</v>
      </c>
      <c r="F23" s="5"/>
      <c r="G23" s="9">
        <v>32.1</v>
      </c>
      <c r="H23" s="15" t="s">
        <v>134</v>
      </c>
      <c r="I23" s="5"/>
      <c r="J23" s="9">
        <v>40.5</v>
      </c>
      <c r="K23" s="118">
        <v>40</v>
      </c>
    </row>
    <row r="24" spans="1:11" ht="12.75">
      <c r="A24" s="9">
        <v>32.2</v>
      </c>
      <c r="B24" s="8">
        <v>2.2462</v>
      </c>
      <c r="D24" s="9">
        <v>32.2</v>
      </c>
      <c r="E24" s="15" t="s">
        <v>125</v>
      </c>
      <c r="F24" s="5"/>
      <c r="G24" s="9">
        <v>32.2</v>
      </c>
      <c r="H24" s="15" t="s">
        <v>134</v>
      </c>
      <c r="I24" s="5"/>
      <c r="J24" s="9">
        <v>41</v>
      </c>
      <c r="K24" s="118">
        <v>40</v>
      </c>
    </row>
    <row r="25" spans="1:11" ht="12.75">
      <c r="A25" s="9">
        <v>32.3</v>
      </c>
      <c r="B25" s="8">
        <v>2.2407</v>
      </c>
      <c r="D25" s="9">
        <v>32.3</v>
      </c>
      <c r="E25" s="15" t="s">
        <v>125</v>
      </c>
      <c r="F25" s="5"/>
      <c r="G25" s="9">
        <v>32.3</v>
      </c>
      <c r="H25" s="15" t="s">
        <v>134</v>
      </c>
      <c r="I25" s="5"/>
      <c r="J25" s="9">
        <v>41.5</v>
      </c>
      <c r="K25" s="118">
        <v>40</v>
      </c>
    </row>
    <row r="26" spans="1:11" ht="12.75">
      <c r="A26" s="9">
        <v>32.4</v>
      </c>
      <c r="B26" s="8">
        <v>2.2352</v>
      </c>
      <c r="D26" s="9">
        <v>32.4</v>
      </c>
      <c r="E26" s="15" t="s">
        <v>125</v>
      </c>
      <c r="F26" s="5"/>
      <c r="G26" s="9">
        <v>32.4</v>
      </c>
      <c r="H26" s="15" t="s">
        <v>134</v>
      </c>
      <c r="I26" s="5"/>
      <c r="J26" s="9">
        <v>42</v>
      </c>
      <c r="K26" s="118">
        <v>40</v>
      </c>
    </row>
    <row r="27" spans="1:11" ht="12.75">
      <c r="A27" s="9">
        <v>32.5</v>
      </c>
      <c r="B27" s="8">
        <v>2.2299</v>
      </c>
      <c r="D27" s="9">
        <v>32.5</v>
      </c>
      <c r="E27" s="15" t="s">
        <v>125</v>
      </c>
      <c r="F27" s="5"/>
      <c r="G27" s="9">
        <v>32.5</v>
      </c>
      <c r="H27" s="15" t="s">
        <v>134</v>
      </c>
      <c r="I27" s="5"/>
      <c r="J27" s="9">
        <v>42.5</v>
      </c>
      <c r="K27" s="118">
        <v>42.5</v>
      </c>
    </row>
    <row r="28" spans="1:11" ht="12.75">
      <c r="A28" s="9">
        <v>32.6</v>
      </c>
      <c r="B28" s="8">
        <v>2.2247</v>
      </c>
      <c r="D28" s="9">
        <v>32.6</v>
      </c>
      <c r="E28" s="15" t="s">
        <v>125</v>
      </c>
      <c r="F28" s="5"/>
      <c r="G28" s="9">
        <v>32.6</v>
      </c>
      <c r="H28" s="15" t="s">
        <v>134</v>
      </c>
      <c r="I28" s="5"/>
      <c r="J28" s="9">
        <v>43</v>
      </c>
      <c r="K28" s="118">
        <v>42.5</v>
      </c>
    </row>
    <row r="29" spans="1:11" ht="12.75">
      <c r="A29" s="9">
        <v>32.7</v>
      </c>
      <c r="B29" s="8">
        <v>2.2196</v>
      </c>
      <c r="D29" s="9">
        <v>32.7</v>
      </c>
      <c r="E29" s="15" t="s">
        <v>125</v>
      </c>
      <c r="F29" s="5"/>
      <c r="G29" s="9">
        <v>32.7</v>
      </c>
      <c r="H29" s="15" t="s">
        <v>134</v>
      </c>
      <c r="I29" s="5"/>
      <c r="J29" s="9">
        <v>43.5</v>
      </c>
      <c r="K29" s="118">
        <v>42.5</v>
      </c>
    </row>
    <row r="30" spans="1:11" ht="12.75">
      <c r="A30" s="9">
        <v>32.8</v>
      </c>
      <c r="B30" s="8">
        <v>2.2147</v>
      </c>
      <c r="D30" s="9">
        <v>32.8</v>
      </c>
      <c r="E30" s="15" t="s">
        <v>125</v>
      </c>
      <c r="F30" s="5"/>
      <c r="G30" s="9">
        <v>32.8</v>
      </c>
      <c r="H30" s="15" t="s">
        <v>134</v>
      </c>
      <c r="I30" s="5"/>
      <c r="J30" s="9">
        <v>44</v>
      </c>
      <c r="K30" s="118">
        <v>42.5</v>
      </c>
    </row>
    <row r="31" spans="1:11" ht="12.75">
      <c r="A31" s="9">
        <v>32.9</v>
      </c>
      <c r="B31" s="6">
        <v>2.2098</v>
      </c>
      <c r="D31" s="9">
        <v>32.9</v>
      </c>
      <c r="E31" s="15" t="s">
        <v>125</v>
      </c>
      <c r="F31" s="5"/>
      <c r="G31" s="9">
        <v>32.9</v>
      </c>
      <c r="H31" s="15" t="s">
        <v>134</v>
      </c>
      <c r="I31" s="5"/>
      <c r="J31" s="9">
        <v>44.5</v>
      </c>
      <c r="K31" s="118">
        <v>42.5</v>
      </c>
    </row>
    <row r="32" spans="1:11" ht="12.75">
      <c r="A32" s="9">
        <v>33</v>
      </c>
      <c r="B32" s="8">
        <v>2.205</v>
      </c>
      <c r="D32" s="9">
        <v>33</v>
      </c>
      <c r="E32" s="15" t="s">
        <v>125</v>
      </c>
      <c r="F32" s="5"/>
      <c r="G32" s="9">
        <v>33</v>
      </c>
      <c r="H32" s="15" t="s">
        <v>134</v>
      </c>
      <c r="I32" s="5"/>
      <c r="J32" s="9">
        <v>45</v>
      </c>
      <c r="K32" s="118">
        <v>45</v>
      </c>
    </row>
    <row r="33" spans="1:11" ht="12.75">
      <c r="A33" s="9">
        <v>33.1</v>
      </c>
      <c r="B33" s="8">
        <v>2.2004</v>
      </c>
      <c r="D33" s="9">
        <v>33.1</v>
      </c>
      <c r="E33" s="15" t="s">
        <v>125</v>
      </c>
      <c r="F33" s="5"/>
      <c r="G33" s="9">
        <v>33.1</v>
      </c>
      <c r="H33" s="15" t="s">
        <v>134</v>
      </c>
      <c r="I33" s="5"/>
      <c r="J33" s="9">
        <v>45.5</v>
      </c>
      <c r="K33" s="118">
        <v>45</v>
      </c>
    </row>
    <row r="34" spans="1:11" ht="12.75">
      <c r="A34" s="9">
        <v>33.2</v>
      </c>
      <c r="B34" s="8">
        <v>2.1958</v>
      </c>
      <c r="D34" s="9">
        <v>33.2</v>
      </c>
      <c r="E34" s="15" t="s">
        <v>125</v>
      </c>
      <c r="F34" s="5"/>
      <c r="G34" s="9">
        <v>33.2</v>
      </c>
      <c r="H34" s="15" t="s">
        <v>134</v>
      </c>
      <c r="I34" s="5"/>
      <c r="J34" s="9">
        <v>46</v>
      </c>
      <c r="K34" s="118">
        <v>45</v>
      </c>
    </row>
    <row r="35" spans="1:11" ht="12.75">
      <c r="A35" s="9">
        <v>33.3</v>
      </c>
      <c r="B35" s="8">
        <v>2.1913</v>
      </c>
      <c r="D35" s="9">
        <v>33.3</v>
      </c>
      <c r="E35" s="15" t="s">
        <v>125</v>
      </c>
      <c r="F35" s="5"/>
      <c r="G35" s="9">
        <v>33.3</v>
      </c>
      <c r="H35" s="15" t="s">
        <v>134</v>
      </c>
      <c r="I35" s="5"/>
      <c r="J35" s="9">
        <v>46.5</v>
      </c>
      <c r="K35" s="118">
        <v>45</v>
      </c>
    </row>
    <row r="36" spans="1:11" ht="12.75">
      <c r="A36" s="9">
        <v>33.4</v>
      </c>
      <c r="B36" s="8">
        <v>2.187</v>
      </c>
      <c r="D36" s="9">
        <v>33.4</v>
      </c>
      <c r="E36" s="15" t="s">
        <v>125</v>
      </c>
      <c r="F36" s="5"/>
      <c r="G36" s="9">
        <v>33.4</v>
      </c>
      <c r="H36" s="15" t="s">
        <v>134</v>
      </c>
      <c r="I36" s="5"/>
      <c r="J36" s="9">
        <v>47</v>
      </c>
      <c r="K36" s="118">
        <v>45</v>
      </c>
    </row>
    <row r="37" spans="1:11" ht="12.75">
      <c r="A37" s="9">
        <v>33.5</v>
      </c>
      <c r="B37" s="8">
        <v>2.1827</v>
      </c>
      <c r="D37" s="9">
        <v>33.5</v>
      </c>
      <c r="E37" s="15" t="s">
        <v>125</v>
      </c>
      <c r="F37" s="5"/>
      <c r="G37" s="9">
        <v>33.5</v>
      </c>
      <c r="H37" s="15" t="s">
        <v>134</v>
      </c>
      <c r="I37" s="5"/>
      <c r="J37" s="9">
        <v>47.5</v>
      </c>
      <c r="K37" s="118">
        <v>47.5</v>
      </c>
    </row>
    <row r="38" spans="1:11" ht="12.75">
      <c r="A38" s="9">
        <v>33.6</v>
      </c>
      <c r="B38" s="8">
        <v>2.1784</v>
      </c>
      <c r="D38" s="9">
        <v>33.6</v>
      </c>
      <c r="E38" s="15" t="s">
        <v>125</v>
      </c>
      <c r="F38" s="5"/>
      <c r="G38" s="9">
        <v>33.6</v>
      </c>
      <c r="H38" s="15" t="s">
        <v>134</v>
      </c>
      <c r="I38" s="5"/>
      <c r="J38" s="9">
        <v>48</v>
      </c>
      <c r="K38" s="118">
        <v>47.5</v>
      </c>
    </row>
    <row r="39" spans="1:11" ht="12.75">
      <c r="A39" s="9">
        <v>33.7</v>
      </c>
      <c r="B39" s="8">
        <v>2.1743</v>
      </c>
      <c r="D39" s="9">
        <v>33.7</v>
      </c>
      <c r="E39" s="15" t="s">
        <v>125</v>
      </c>
      <c r="F39" s="5"/>
      <c r="G39" s="9">
        <v>33.7</v>
      </c>
      <c r="H39" s="15" t="s">
        <v>134</v>
      </c>
      <c r="I39" s="5"/>
      <c r="J39" s="9">
        <v>48.5</v>
      </c>
      <c r="K39" s="118">
        <v>47.5</v>
      </c>
    </row>
    <row r="40" spans="1:11" ht="12.75">
      <c r="A40" s="9">
        <v>33.8</v>
      </c>
      <c r="B40" s="8">
        <v>2.1703</v>
      </c>
      <c r="D40" s="9">
        <v>33.8</v>
      </c>
      <c r="E40" s="15" t="s">
        <v>125</v>
      </c>
      <c r="F40" s="5"/>
      <c r="G40" s="9">
        <v>33.8</v>
      </c>
      <c r="H40" s="15" t="s">
        <v>134</v>
      </c>
      <c r="I40" s="5"/>
      <c r="J40" s="9">
        <v>49</v>
      </c>
      <c r="K40" s="118">
        <v>47.5</v>
      </c>
    </row>
    <row r="41" spans="1:11" ht="12.75">
      <c r="A41" s="9">
        <v>33.9</v>
      </c>
      <c r="B41" s="6">
        <v>2.1664</v>
      </c>
      <c r="D41" s="9">
        <v>33.9</v>
      </c>
      <c r="E41" s="15" t="s">
        <v>125</v>
      </c>
      <c r="F41" s="5"/>
      <c r="G41" s="9">
        <v>33.9</v>
      </c>
      <c r="H41" s="15" t="s">
        <v>134</v>
      </c>
      <c r="I41" s="5"/>
      <c r="J41" s="9">
        <v>49.5</v>
      </c>
      <c r="K41" s="118">
        <v>47.5</v>
      </c>
    </row>
    <row r="42" spans="1:11" ht="12.75">
      <c r="A42" s="9">
        <v>34</v>
      </c>
      <c r="B42" s="8">
        <v>2.1625</v>
      </c>
      <c r="D42" s="9">
        <v>34</v>
      </c>
      <c r="E42" s="15" t="s">
        <v>125</v>
      </c>
      <c r="F42" s="5"/>
      <c r="G42" s="9">
        <v>34</v>
      </c>
      <c r="H42" s="15" t="s">
        <v>134</v>
      </c>
      <c r="I42" s="5"/>
      <c r="J42" s="9">
        <v>50</v>
      </c>
      <c r="K42" s="118">
        <v>50</v>
      </c>
    </row>
    <row r="43" spans="1:11" ht="12.75">
      <c r="A43" s="9">
        <v>34.1</v>
      </c>
      <c r="B43" s="8">
        <v>2.1587</v>
      </c>
      <c r="D43" s="9">
        <v>34.1</v>
      </c>
      <c r="E43" s="15" t="s">
        <v>125</v>
      </c>
      <c r="F43" s="5"/>
      <c r="G43" s="9">
        <v>34.1</v>
      </c>
      <c r="H43" s="15" t="s">
        <v>134</v>
      </c>
      <c r="I43" s="5"/>
      <c r="J43" s="9">
        <v>50.5</v>
      </c>
      <c r="K43" s="118">
        <v>50</v>
      </c>
    </row>
    <row r="44" spans="1:11" ht="12.75">
      <c r="A44" s="9">
        <v>34.2</v>
      </c>
      <c r="B44" s="8">
        <v>2.1549</v>
      </c>
      <c r="D44" s="9">
        <v>34.2</v>
      </c>
      <c r="E44" s="15" t="s">
        <v>125</v>
      </c>
      <c r="F44" s="5"/>
      <c r="G44" s="9">
        <v>34.2</v>
      </c>
      <c r="H44" s="15" t="s">
        <v>134</v>
      </c>
      <c r="I44" s="5"/>
      <c r="J44" s="9">
        <v>51</v>
      </c>
      <c r="K44" s="118">
        <v>50</v>
      </c>
    </row>
    <row r="45" spans="1:11" ht="12.75">
      <c r="A45" s="9">
        <v>34.3</v>
      </c>
      <c r="B45" s="8">
        <v>2.1513</v>
      </c>
      <c r="D45" s="9">
        <v>34.3</v>
      </c>
      <c r="E45" s="15" t="s">
        <v>125</v>
      </c>
      <c r="F45" s="5"/>
      <c r="G45" s="9">
        <v>34.3</v>
      </c>
      <c r="H45" s="15" t="s">
        <v>134</v>
      </c>
      <c r="I45" s="5"/>
      <c r="J45" s="9">
        <v>51.5</v>
      </c>
      <c r="K45" s="118">
        <v>50</v>
      </c>
    </row>
    <row r="46" spans="1:11" ht="12.75">
      <c r="A46" s="9">
        <v>34.4</v>
      </c>
      <c r="B46" s="8">
        <v>2.1477</v>
      </c>
      <c r="D46" s="9">
        <v>34.4</v>
      </c>
      <c r="E46" s="15" t="s">
        <v>125</v>
      </c>
      <c r="F46" s="5"/>
      <c r="G46" s="9">
        <v>34.4</v>
      </c>
      <c r="H46" s="15" t="s">
        <v>134</v>
      </c>
      <c r="I46" s="5"/>
      <c r="J46" s="9">
        <v>52</v>
      </c>
      <c r="K46" s="118">
        <v>50</v>
      </c>
    </row>
    <row r="47" spans="1:11" ht="12.75">
      <c r="A47" s="9">
        <v>34.5</v>
      </c>
      <c r="B47" s="8">
        <v>2.1442</v>
      </c>
      <c r="D47" s="9">
        <v>34.5</v>
      </c>
      <c r="E47" s="15" t="s">
        <v>125</v>
      </c>
      <c r="F47" s="5"/>
      <c r="G47" s="9">
        <v>34.5</v>
      </c>
      <c r="H47" s="15" t="s">
        <v>134</v>
      </c>
      <c r="I47" s="5"/>
      <c r="J47" s="9">
        <v>52.5</v>
      </c>
      <c r="K47" s="118">
        <v>52.5</v>
      </c>
    </row>
    <row r="48" spans="1:11" ht="12.75">
      <c r="A48" s="9">
        <v>34.6</v>
      </c>
      <c r="B48" s="8">
        <v>2.1407</v>
      </c>
      <c r="D48" s="9">
        <v>34.6</v>
      </c>
      <c r="E48" s="15" t="s">
        <v>125</v>
      </c>
      <c r="F48" s="5"/>
      <c r="G48" s="9">
        <v>34.6</v>
      </c>
      <c r="H48" s="15" t="s">
        <v>134</v>
      </c>
      <c r="I48" s="5"/>
      <c r="J48" s="9">
        <v>53</v>
      </c>
      <c r="K48" s="118">
        <v>52.5</v>
      </c>
    </row>
    <row r="49" spans="1:11" ht="12.75">
      <c r="A49" s="9">
        <v>34.7</v>
      </c>
      <c r="B49" s="8">
        <v>2.1365</v>
      </c>
      <c r="D49" s="9">
        <v>34.7</v>
      </c>
      <c r="E49" s="15" t="s">
        <v>125</v>
      </c>
      <c r="F49" s="5"/>
      <c r="G49" s="9">
        <v>34.7</v>
      </c>
      <c r="H49" s="15" t="s">
        <v>134</v>
      </c>
      <c r="I49" s="5"/>
      <c r="J49" s="9">
        <v>53.5</v>
      </c>
      <c r="K49" s="118">
        <v>52.5</v>
      </c>
    </row>
    <row r="50" spans="1:11" ht="12.75">
      <c r="A50" s="9">
        <v>34.8</v>
      </c>
      <c r="B50" s="8">
        <v>2.134</v>
      </c>
      <c r="D50" s="9">
        <v>34.8</v>
      </c>
      <c r="E50" s="15" t="s">
        <v>125</v>
      </c>
      <c r="F50" s="5"/>
      <c r="G50" s="9">
        <v>34.8</v>
      </c>
      <c r="H50" s="15" t="s">
        <v>134</v>
      </c>
      <c r="I50" s="5"/>
      <c r="J50" s="9">
        <v>54</v>
      </c>
      <c r="K50" s="118">
        <v>52.5</v>
      </c>
    </row>
    <row r="51" spans="1:11" ht="12.75">
      <c r="A51" s="9">
        <v>34.9</v>
      </c>
      <c r="B51" s="6">
        <v>2.1307</v>
      </c>
      <c r="D51" s="9">
        <v>34.9</v>
      </c>
      <c r="E51" s="15" t="s">
        <v>125</v>
      </c>
      <c r="F51" s="5"/>
      <c r="G51" s="9">
        <v>34.9</v>
      </c>
      <c r="H51" s="15" t="s">
        <v>134</v>
      </c>
      <c r="I51" s="5"/>
      <c r="J51" s="9">
        <v>54.5</v>
      </c>
      <c r="K51" s="118">
        <v>52.5</v>
      </c>
    </row>
    <row r="52" spans="1:11" ht="12.75">
      <c r="A52" s="9">
        <v>35</v>
      </c>
      <c r="B52" s="8">
        <v>2.1275</v>
      </c>
      <c r="D52" s="9">
        <v>35</v>
      </c>
      <c r="E52" s="15" t="s">
        <v>125</v>
      </c>
      <c r="F52" s="5"/>
      <c r="G52" s="9">
        <v>35</v>
      </c>
      <c r="H52" s="15" t="s">
        <v>134</v>
      </c>
      <c r="I52" s="5"/>
      <c r="J52" s="9">
        <v>55</v>
      </c>
      <c r="K52" s="118">
        <v>55</v>
      </c>
    </row>
    <row r="53" spans="1:11" ht="12.75">
      <c r="A53" s="9">
        <v>35.1</v>
      </c>
      <c r="B53" s="8">
        <v>2.1243</v>
      </c>
      <c r="D53" s="9">
        <v>35.1</v>
      </c>
      <c r="E53" s="15" t="s">
        <v>125</v>
      </c>
      <c r="F53" s="5"/>
      <c r="G53" s="9">
        <v>35.1</v>
      </c>
      <c r="H53" s="15" t="s">
        <v>134</v>
      </c>
      <c r="I53" s="5"/>
      <c r="J53" s="9">
        <v>55.5</v>
      </c>
      <c r="K53" s="118">
        <v>55</v>
      </c>
    </row>
    <row r="54" spans="1:11" ht="12.75">
      <c r="A54" s="9">
        <v>35.2</v>
      </c>
      <c r="B54" s="8">
        <v>2.1213</v>
      </c>
      <c r="D54" s="9">
        <v>35.2</v>
      </c>
      <c r="E54" s="15" t="s">
        <v>125</v>
      </c>
      <c r="F54" s="5"/>
      <c r="G54" s="9">
        <v>35.2</v>
      </c>
      <c r="H54" s="15" t="s">
        <v>134</v>
      </c>
      <c r="I54" s="5"/>
      <c r="J54" s="9">
        <v>56</v>
      </c>
      <c r="K54" s="118">
        <v>55</v>
      </c>
    </row>
    <row r="55" spans="1:11" ht="12.75">
      <c r="A55" s="9">
        <v>35.3</v>
      </c>
      <c r="B55" s="8">
        <v>2.1181</v>
      </c>
      <c r="D55" s="9">
        <v>35.3</v>
      </c>
      <c r="E55" s="15" t="s">
        <v>125</v>
      </c>
      <c r="F55" s="5"/>
      <c r="G55" s="9">
        <v>35.3</v>
      </c>
      <c r="H55" s="15" t="s">
        <v>134</v>
      </c>
      <c r="I55" s="5"/>
      <c r="J55" s="9">
        <v>56.5</v>
      </c>
      <c r="K55" s="118">
        <v>55</v>
      </c>
    </row>
    <row r="56" spans="1:11" ht="12.75">
      <c r="A56" s="9">
        <v>35.4</v>
      </c>
      <c r="B56" s="8">
        <v>2.1152</v>
      </c>
      <c r="D56" s="9">
        <v>35.4</v>
      </c>
      <c r="E56" s="15" t="s">
        <v>125</v>
      </c>
      <c r="F56" s="5"/>
      <c r="G56" s="9">
        <v>35.4</v>
      </c>
      <c r="H56" s="15" t="s">
        <v>134</v>
      </c>
      <c r="I56" s="5"/>
      <c r="J56" s="9">
        <v>57</v>
      </c>
      <c r="K56" s="118">
        <v>55</v>
      </c>
    </row>
    <row r="57" spans="1:11" ht="12.75">
      <c r="A57" s="9">
        <v>35.5</v>
      </c>
      <c r="B57" s="8">
        <v>2.1122</v>
      </c>
      <c r="D57" s="9">
        <v>35.5</v>
      </c>
      <c r="E57" s="15" t="s">
        <v>125</v>
      </c>
      <c r="F57" s="5"/>
      <c r="G57" s="9">
        <v>35.5</v>
      </c>
      <c r="H57" s="15" t="s">
        <v>134</v>
      </c>
      <c r="I57" s="5"/>
      <c r="J57" s="9">
        <v>57.5</v>
      </c>
      <c r="K57" s="118">
        <v>57.5</v>
      </c>
    </row>
    <row r="58" spans="1:11" ht="12.75">
      <c r="A58" s="9">
        <v>35.6</v>
      </c>
      <c r="B58" s="8">
        <v>2.1093</v>
      </c>
      <c r="D58" s="9">
        <v>35.6</v>
      </c>
      <c r="E58" s="15" t="s">
        <v>125</v>
      </c>
      <c r="F58" s="5"/>
      <c r="G58" s="9">
        <v>35.6</v>
      </c>
      <c r="H58" s="15" t="s">
        <v>134</v>
      </c>
      <c r="I58" s="5"/>
      <c r="J58" s="9">
        <v>58</v>
      </c>
      <c r="K58" s="118">
        <v>57.5</v>
      </c>
    </row>
    <row r="59" spans="1:11" ht="12.75">
      <c r="A59" s="9">
        <v>35.7</v>
      </c>
      <c r="B59" s="8">
        <v>2.1064</v>
      </c>
      <c r="D59" s="9">
        <v>35.7</v>
      </c>
      <c r="E59" s="15" t="s">
        <v>125</v>
      </c>
      <c r="F59" s="5"/>
      <c r="G59" s="9">
        <v>35.7</v>
      </c>
      <c r="H59" s="15" t="s">
        <v>134</v>
      </c>
      <c r="I59" s="5"/>
      <c r="J59" s="9">
        <v>58.5</v>
      </c>
      <c r="K59" s="118">
        <v>57.5</v>
      </c>
    </row>
    <row r="60" spans="1:11" ht="12.75">
      <c r="A60" s="9">
        <v>35.8</v>
      </c>
      <c r="B60" s="8">
        <v>2.1036</v>
      </c>
      <c r="D60" s="9">
        <v>35.8</v>
      </c>
      <c r="E60" s="15" t="s">
        <v>125</v>
      </c>
      <c r="F60" s="5"/>
      <c r="G60" s="9">
        <v>35.8</v>
      </c>
      <c r="H60" s="15" t="s">
        <v>134</v>
      </c>
      <c r="I60" s="5"/>
      <c r="J60" s="9">
        <v>59</v>
      </c>
      <c r="K60" s="118">
        <v>57.5</v>
      </c>
    </row>
    <row r="61" spans="1:11" ht="12.75">
      <c r="A61" s="9">
        <v>35.9</v>
      </c>
      <c r="B61" s="6">
        <v>2.1009</v>
      </c>
      <c r="D61" s="9">
        <v>35.9</v>
      </c>
      <c r="E61" s="15" t="s">
        <v>125</v>
      </c>
      <c r="F61" s="5"/>
      <c r="G61" s="9">
        <v>35.9</v>
      </c>
      <c r="H61" s="15" t="s">
        <v>134</v>
      </c>
      <c r="I61" s="5"/>
      <c r="J61" s="9">
        <v>59.5</v>
      </c>
      <c r="K61" s="118">
        <v>57.5</v>
      </c>
    </row>
    <row r="62" spans="1:11" ht="12.75">
      <c r="A62" s="9">
        <v>36</v>
      </c>
      <c r="B62" s="8">
        <v>2.0982</v>
      </c>
      <c r="D62" s="9">
        <v>36</v>
      </c>
      <c r="E62" s="15" t="s">
        <v>125</v>
      </c>
      <c r="F62" s="5"/>
      <c r="G62" s="9">
        <v>36</v>
      </c>
      <c r="H62" s="15" t="s">
        <v>134</v>
      </c>
      <c r="I62" s="5"/>
      <c r="J62" s="9">
        <v>60</v>
      </c>
      <c r="K62" s="118">
        <v>60</v>
      </c>
    </row>
    <row r="63" spans="1:11" ht="12.75">
      <c r="A63" s="9">
        <v>36.1</v>
      </c>
      <c r="B63" s="8">
        <v>2.0955</v>
      </c>
      <c r="D63" s="9">
        <v>36.1</v>
      </c>
      <c r="E63" s="15" t="s">
        <v>125</v>
      </c>
      <c r="F63" s="5"/>
      <c r="G63" s="9">
        <v>36.1</v>
      </c>
      <c r="H63" s="15" t="s">
        <v>134</v>
      </c>
      <c r="I63" s="5"/>
      <c r="J63" s="9">
        <v>60.5</v>
      </c>
      <c r="K63" s="118">
        <v>60</v>
      </c>
    </row>
    <row r="64" spans="1:11" ht="12.75">
      <c r="A64" s="9">
        <v>36.2</v>
      </c>
      <c r="B64" s="8">
        <v>2.0929</v>
      </c>
      <c r="D64" s="9">
        <v>36.2</v>
      </c>
      <c r="E64" s="15" t="s">
        <v>125</v>
      </c>
      <c r="F64" s="5"/>
      <c r="G64" s="9">
        <v>36.2</v>
      </c>
      <c r="H64" s="15" t="s">
        <v>134</v>
      </c>
      <c r="I64" s="5"/>
      <c r="J64" s="9">
        <v>61</v>
      </c>
      <c r="K64" s="118">
        <v>60</v>
      </c>
    </row>
    <row r="65" spans="1:11" ht="12.75">
      <c r="A65" s="9">
        <v>36.3</v>
      </c>
      <c r="B65" s="8">
        <v>2.0903</v>
      </c>
      <c r="D65" s="9">
        <v>36.3</v>
      </c>
      <c r="E65" s="15" t="s">
        <v>125</v>
      </c>
      <c r="F65" s="5"/>
      <c r="G65" s="9">
        <v>36.3</v>
      </c>
      <c r="H65" s="15" t="s">
        <v>134</v>
      </c>
      <c r="I65" s="5"/>
      <c r="J65" s="9">
        <v>61.5</v>
      </c>
      <c r="K65" s="118">
        <v>60</v>
      </c>
    </row>
    <row r="66" spans="1:11" ht="12.75">
      <c r="A66" s="9">
        <v>36.4</v>
      </c>
      <c r="B66" s="8">
        <v>2.0878</v>
      </c>
      <c r="D66" s="9">
        <v>36.4</v>
      </c>
      <c r="E66" s="15" t="s">
        <v>125</v>
      </c>
      <c r="F66" s="5"/>
      <c r="G66" s="9">
        <v>36.4</v>
      </c>
      <c r="H66" s="15" t="s">
        <v>134</v>
      </c>
      <c r="I66" s="5"/>
      <c r="J66" s="9">
        <v>62</v>
      </c>
      <c r="K66" s="118">
        <v>60</v>
      </c>
    </row>
    <row r="67" spans="1:11" ht="12.75">
      <c r="A67" s="9">
        <v>36.5</v>
      </c>
      <c r="B67" s="8">
        <v>2.0852</v>
      </c>
      <c r="D67" s="9">
        <v>36.5</v>
      </c>
      <c r="E67" s="15" t="s">
        <v>125</v>
      </c>
      <c r="F67" s="5"/>
      <c r="G67" s="9">
        <v>36.5</v>
      </c>
      <c r="H67" s="15" t="s">
        <v>134</v>
      </c>
      <c r="I67" s="5"/>
      <c r="J67" s="9">
        <v>62.5</v>
      </c>
      <c r="K67" s="118">
        <v>62.5</v>
      </c>
    </row>
    <row r="68" spans="1:11" ht="12.75">
      <c r="A68" s="9">
        <v>36.6</v>
      </c>
      <c r="B68" s="8">
        <v>2.0828</v>
      </c>
      <c r="D68" s="9">
        <v>36.6</v>
      </c>
      <c r="E68" s="15" t="s">
        <v>125</v>
      </c>
      <c r="F68" s="5"/>
      <c r="G68" s="9">
        <v>36.6</v>
      </c>
      <c r="H68" s="15" t="s">
        <v>134</v>
      </c>
      <c r="I68" s="5"/>
      <c r="J68" s="9">
        <v>63</v>
      </c>
      <c r="K68" s="118">
        <v>62.5</v>
      </c>
    </row>
    <row r="69" spans="1:11" ht="12.75">
      <c r="A69" s="9">
        <v>36.7</v>
      </c>
      <c r="B69" s="8">
        <v>2.0804</v>
      </c>
      <c r="D69" s="9">
        <v>36.7</v>
      </c>
      <c r="E69" s="15" t="s">
        <v>125</v>
      </c>
      <c r="F69" s="5"/>
      <c r="G69" s="9">
        <v>36.7</v>
      </c>
      <c r="H69" s="15" t="s">
        <v>134</v>
      </c>
      <c r="I69" s="5"/>
      <c r="J69" s="9">
        <v>63.5</v>
      </c>
      <c r="K69" s="118">
        <v>62.5</v>
      </c>
    </row>
    <row r="70" spans="1:11" ht="12.75">
      <c r="A70" s="9">
        <v>36.8</v>
      </c>
      <c r="B70" s="8">
        <v>2.078</v>
      </c>
      <c r="D70" s="9">
        <v>36.8</v>
      </c>
      <c r="E70" s="15" t="s">
        <v>125</v>
      </c>
      <c r="F70" s="5"/>
      <c r="G70" s="9">
        <v>36.8</v>
      </c>
      <c r="H70" s="15" t="s">
        <v>134</v>
      </c>
      <c r="I70" s="5"/>
      <c r="J70" s="9">
        <v>64</v>
      </c>
      <c r="K70" s="118">
        <v>62.5</v>
      </c>
    </row>
    <row r="71" spans="1:11" ht="12.75">
      <c r="A71" s="9">
        <v>36.9</v>
      </c>
      <c r="B71" s="6">
        <v>2.0756</v>
      </c>
      <c r="D71" s="9">
        <v>36.9</v>
      </c>
      <c r="E71" s="15" t="s">
        <v>125</v>
      </c>
      <c r="F71" s="5"/>
      <c r="G71" s="9">
        <v>36.9</v>
      </c>
      <c r="H71" s="15" t="s">
        <v>134</v>
      </c>
      <c r="I71" s="5"/>
      <c r="J71" s="9">
        <v>64.5</v>
      </c>
      <c r="K71" s="118">
        <v>62.5</v>
      </c>
    </row>
    <row r="72" spans="1:11" ht="12.75">
      <c r="A72" s="9">
        <v>37</v>
      </c>
      <c r="B72" s="8">
        <v>2.0733</v>
      </c>
      <c r="D72" s="9">
        <v>37</v>
      </c>
      <c r="E72" s="15" t="s">
        <v>125</v>
      </c>
      <c r="F72" s="5"/>
      <c r="G72" s="9">
        <v>37</v>
      </c>
      <c r="H72" s="15" t="s">
        <v>134</v>
      </c>
      <c r="I72" s="5"/>
      <c r="J72" s="9">
        <v>65</v>
      </c>
      <c r="K72" s="118">
        <v>65</v>
      </c>
    </row>
    <row r="73" spans="1:11" ht="12.75">
      <c r="A73" s="9">
        <v>37.1</v>
      </c>
      <c r="B73" s="8">
        <v>2.071</v>
      </c>
      <c r="D73" s="9">
        <v>37.1</v>
      </c>
      <c r="E73" s="15" t="s">
        <v>125</v>
      </c>
      <c r="F73" s="5"/>
      <c r="G73" s="9">
        <v>37.1</v>
      </c>
      <c r="H73" s="15" t="s">
        <v>134</v>
      </c>
      <c r="I73" s="5"/>
      <c r="J73" s="9">
        <v>65.5</v>
      </c>
      <c r="K73" s="118">
        <v>65</v>
      </c>
    </row>
    <row r="74" spans="1:11" ht="12.75">
      <c r="A74" s="9">
        <v>37.2</v>
      </c>
      <c r="B74" s="8">
        <v>2.0688</v>
      </c>
      <c r="D74" s="9">
        <v>37.2</v>
      </c>
      <c r="E74" s="15" t="s">
        <v>125</v>
      </c>
      <c r="F74" s="5"/>
      <c r="G74" s="9">
        <v>37.2</v>
      </c>
      <c r="H74" s="15" t="s">
        <v>134</v>
      </c>
      <c r="I74" s="5"/>
      <c r="J74" s="9">
        <v>66</v>
      </c>
      <c r="K74" s="118">
        <v>65</v>
      </c>
    </row>
    <row r="75" spans="1:11" ht="12.75">
      <c r="A75" s="9">
        <v>37.3</v>
      </c>
      <c r="B75" s="8">
        <v>2.0666</v>
      </c>
      <c r="D75" s="9">
        <v>37.3</v>
      </c>
      <c r="E75" s="15" t="s">
        <v>125</v>
      </c>
      <c r="F75" s="5"/>
      <c r="G75" s="9">
        <v>37.3</v>
      </c>
      <c r="H75" s="15" t="s">
        <v>134</v>
      </c>
      <c r="I75" s="5"/>
      <c r="J75" s="9">
        <v>66.5</v>
      </c>
      <c r="K75" s="118">
        <v>65</v>
      </c>
    </row>
    <row r="76" spans="1:11" ht="12.75">
      <c r="A76" s="9">
        <v>37.4</v>
      </c>
      <c r="B76" s="8">
        <v>2.0644</v>
      </c>
      <c r="D76" s="9">
        <v>37.4</v>
      </c>
      <c r="E76" s="15" t="s">
        <v>125</v>
      </c>
      <c r="F76" s="5"/>
      <c r="G76" s="9">
        <v>37.4</v>
      </c>
      <c r="H76" s="15" t="s">
        <v>134</v>
      </c>
      <c r="I76" s="5"/>
      <c r="J76" s="9">
        <v>67</v>
      </c>
      <c r="K76" s="118">
        <v>65</v>
      </c>
    </row>
    <row r="77" spans="1:11" ht="12.75">
      <c r="A77" s="9">
        <v>37.5</v>
      </c>
      <c r="B77" s="8">
        <v>2.0622</v>
      </c>
      <c r="D77" s="9">
        <v>37.5</v>
      </c>
      <c r="E77" s="15" t="s">
        <v>125</v>
      </c>
      <c r="F77" s="5"/>
      <c r="G77" s="9">
        <v>37.5</v>
      </c>
      <c r="H77" s="15" t="s">
        <v>134</v>
      </c>
      <c r="I77" s="5"/>
      <c r="J77" s="9">
        <v>67.5</v>
      </c>
      <c r="K77" s="118">
        <v>67.5</v>
      </c>
    </row>
    <row r="78" spans="1:11" ht="12.75">
      <c r="A78" s="9">
        <v>37.6</v>
      </c>
      <c r="B78" s="8">
        <v>2.0607</v>
      </c>
      <c r="D78" s="9">
        <v>37.6</v>
      </c>
      <c r="E78" s="15" t="s">
        <v>125</v>
      </c>
      <c r="F78" s="5"/>
      <c r="G78" s="9">
        <v>37.6</v>
      </c>
      <c r="H78" s="15" t="s">
        <v>134</v>
      </c>
      <c r="I78" s="5"/>
      <c r="J78" s="9">
        <v>68</v>
      </c>
      <c r="K78" s="118">
        <v>67.5</v>
      </c>
    </row>
    <row r="79" spans="1:11" ht="12.75">
      <c r="A79" s="9">
        <v>37.7</v>
      </c>
      <c r="B79" s="8">
        <v>2.058</v>
      </c>
      <c r="D79" s="9">
        <v>37.7</v>
      </c>
      <c r="E79" s="15" t="s">
        <v>125</v>
      </c>
      <c r="F79" s="5"/>
      <c r="G79" s="9">
        <v>37.7</v>
      </c>
      <c r="H79" s="15" t="s">
        <v>134</v>
      </c>
      <c r="I79" s="5"/>
      <c r="J79" s="9">
        <v>68.5</v>
      </c>
      <c r="K79" s="118">
        <v>67.5</v>
      </c>
    </row>
    <row r="80" spans="1:11" ht="12.75">
      <c r="A80" s="9">
        <v>37.8</v>
      </c>
      <c r="B80" s="8">
        <v>2.0559</v>
      </c>
      <c r="D80" s="9">
        <v>37.8</v>
      </c>
      <c r="E80" s="15" t="s">
        <v>125</v>
      </c>
      <c r="F80" s="5"/>
      <c r="G80" s="9">
        <v>37.8</v>
      </c>
      <c r="H80" s="15" t="s">
        <v>134</v>
      </c>
      <c r="I80" s="5"/>
      <c r="J80" s="9">
        <v>69</v>
      </c>
      <c r="K80" s="118">
        <v>67.5</v>
      </c>
    </row>
    <row r="81" spans="1:11" ht="12.75">
      <c r="A81" s="9">
        <v>37.9</v>
      </c>
      <c r="B81" s="6">
        <v>2.0539</v>
      </c>
      <c r="D81" s="9">
        <v>37.9</v>
      </c>
      <c r="E81" s="15" t="s">
        <v>125</v>
      </c>
      <c r="F81" s="5"/>
      <c r="G81" s="9">
        <v>37.9</v>
      </c>
      <c r="H81" s="15" t="s">
        <v>134</v>
      </c>
      <c r="I81" s="5"/>
      <c r="J81" s="9">
        <v>69.5</v>
      </c>
      <c r="K81" s="118">
        <v>67.5</v>
      </c>
    </row>
    <row r="82" spans="1:11" ht="12.75">
      <c r="A82" s="9">
        <v>38</v>
      </c>
      <c r="B82" s="8">
        <v>2.0519</v>
      </c>
      <c r="D82" s="9">
        <v>38</v>
      </c>
      <c r="E82" s="15" t="s">
        <v>125</v>
      </c>
      <c r="F82" s="5"/>
      <c r="G82" s="9">
        <v>38</v>
      </c>
      <c r="H82" s="15" t="s">
        <v>134</v>
      </c>
      <c r="I82" s="5"/>
      <c r="J82" s="9">
        <v>70</v>
      </c>
      <c r="K82" s="118">
        <v>70</v>
      </c>
    </row>
    <row r="83" spans="1:11" ht="12.75">
      <c r="A83" s="9">
        <v>38.1</v>
      </c>
      <c r="B83" s="8">
        <v>2.0316</v>
      </c>
      <c r="D83" s="9">
        <v>38.1</v>
      </c>
      <c r="E83" s="15" t="s">
        <v>125</v>
      </c>
      <c r="F83" s="5"/>
      <c r="G83" s="9">
        <v>38.1</v>
      </c>
      <c r="H83" s="15" t="s">
        <v>134</v>
      </c>
      <c r="I83" s="5"/>
      <c r="J83" s="9">
        <v>70.5</v>
      </c>
      <c r="K83" s="118">
        <v>70</v>
      </c>
    </row>
    <row r="84" spans="1:11" ht="12.75">
      <c r="A84" s="9">
        <v>38.2</v>
      </c>
      <c r="B84" s="8">
        <v>2.0299</v>
      </c>
      <c r="D84" s="9">
        <v>38.2</v>
      </c>
      <c r="E84" s="15" t="s">
        <v>125</v>
      </c>
      <c r="F84" s="5"/>
      <c r="G84" s="9">
        <v>38.2</v>
      </c>
      <c r="H84" s="15" t="s">
        <v>134</v>
      </c>
      <c r="I84" s="5"/>
      <c r="J84" s="9">
        <v>71</v>
      </c>
      <c r="K84" s="118">
        <v>70</v>
      </c>
    </row>
    <row r="85" spans="1:11" ht="12.75">
      <c r="A85" s="9">
        <v>38.3</v>
      </c>
      <c r="B85" s="8">
        <v>2.0283</v>
      </c>
      <c r="D85" s="9">
        <v>38.3</v>
      </c>
      <c r="E85" s="15" t="s">
        <v>125</v>
      </c>
      <c r="F85" s="5"/>
      <c r="G85" s="9">
        <v>38.3</v>
      </c>
      <c r="H85" s="15" t="s">
        <v>134</v>
      </c>
      <c r="I85" s="5"/>
      <c r="J85" s="9">
        <v>71.5</v>
      </c>
      <c r="K85" s="118">
        <v>70</v>
      </c>
    </row>
    <row r="86" spans="1:11" ht="12.75">
      <c r="A86" s="9">
        <v>38.4</v>
      </c>
      <c r="B86" s="8">
        <v>2.0266</v>
      </c>
      <c r="D86" s="9">
        <v>38.4</v>
      </c>
      <c r="E86" s="15" t="s">
        <v>125</v>
      </c>
      <c r="F86" s="5"/>
      <c r="G86" s="9">
        <v>38.4</v>
      </c>
      <c r="H86" s="15" t="s">
        <v>134</v>
      </c>
      <c r="I86" s="5"/>
      <c r="J86" s="9">
        <v>72</v>
      </c>
      <c r="K86" s="118">
        <v>70</v>
      </c>
    </row>
    <row r="87" spans="1:11" ht="12.75">
      <c r="A87" s="9">
        <v>38.5</v>
      </c>
      <c r="B87" s="8">
        <v>2.025</v>
      </c>
      <c r="D87" s="9">
        <v>38.5</v>
      </c>
      <c r="E87" s="15" t="s">
        <v>125</v>
      </c>
      <c r="F87" s="5"/>
      <c r="G87" s="9">
        <v>38.5</v>
      </c>
      <c r="H87" s="15" t="s">
        <v>134</v>
      </c>
      <c r="I87" s="5"/>
      <c r="J87" s="9">
        <v>72.5</v>
      </c>
      <c r="K87" s="118">
        <v>72.5</v>
      </c>
    </row>
    <row r="88" spans="1:11" ht="12.75">
      <c r="A88" s="9">
        <v>38.6</v>
      </c>
      <c r="B88" s="8">
        <v>2.0234</v>
      </c>
      <c r="D88" s="9">
        <v>38.6</v>
      </c>
      <c r="E88" s="15" t="s">
        <v>125</v>
      </c>
      <c r="F88" s="5"/>
      <c r="G88" s="9">
        <v>38.6</v>
      </c>
      <c r="H88" s="15" t="s">
        <v>134</v>
      </c>
      <c r="I88" s="5"/>
      <c r="J88" s="9">
        <v>73</v>
      </c>
      <c r="K88" s="118">
        <v>72.5</v>
      </c>
    </row>
    <row r="89" spans="1:11" ht="12.75">
      <c r="A89" s="9">
        <v>38.7</v>
      </c>
      <c r="B89" s="8">
        <v>2.0218</v>
      </c>
      <c r="D89" s="9">
        <v>38.7</v>
      </c>
      <c r="E89" s="15" t="s">
        <v>125</v>
      </c>
      <c r="F89" s="5"/>
      <c r="G89" s="9">
        <v>38.7</v>
      </c>
      <c r="H89" s="15" t="s">
        <v>134</v>
      </c>
      <c r="I89" s="5"/>
      <c r="J89" s="9">
        <v>73.5</v>
      </c>
      <c r="K89" s="118">
        <v>72.5</v>
      </c>
    </row>
    <row r="90" spans="1:11" ht="12.75">
      <c r="A90" s="9">
        <v>38.8</v>
      </c>
      <c r="B90" s="8">
        <v>2.0202</v>
      </c>
      <c r="D90" s="9">
        <v>38.8</v>
      </c>
      <c r="E90" s="15" t="s">
        <v>125</v>
      </c>
      <c r="F90" s="5"/>
      <c r="G90" s="9">
        <v>38.8</v>
      </c>
      <c r="H90" s="15" t="s">
        <v>134</v>
      </c>
      <c r="I90" s="5"/>
      <c r="J90" s="9">
        <v>74</v>
      </c>
      <c r="K90" s="118">
        <v>72.5</v>
      </c>
    </row>
    <row r="91" spans="1:11" ht="12.75">
      <c r="A91" s="9">
        <v>38.9</v>
      </c>
      <c r="B91" s="6">
        <v>2.0186</v>
      </c>
      <c r="D91" s="9">
        <v>38.9</v>
      </c>
      <c r="E91" s="15" t="s">
        <v>125</v>
      </c>
      <c r="F91" s="5"/>
      <c r="G91" s="9">
        <v>38.9</v>
      </c>
      <c r="H91" s="15" t="s">
        <v>134</v>
      </c>
      <c r="I91" s="5"/>
      <c r="J91" s="9">
        <v>74.5</v>
      </c>
      <c r="K91" s="118">
        <v>72.5</v>
      </c>
    </row>
    <row r="92" spans="1:11" ht="12.75">
      <c r="A92" s="9">
        <v>39</v>
      </c>
      <c r="B92" s="8">
        <v>2.0171</v>
      </c>
      <c r="D92" s="9">
        <v>39</v>
      </c>
      <c r="E92" s="15" t="s">
        <v>125</v>
      </c>
      <c r="F92" s="5"/>
      <c r="G92" s="9">
        <v>39</v>
      </c>
      <c r="H92" s="15" t="s">
        <v>134</v>
      </c>
      <c r="I92" s="5"/>
      <c r="J92" s="9">
        <v>75</v>
      </c>
      <c r="K92" s="118">
        <v>75</v>
      </c>
    </row>
    <row r="93" spans="1:11" ht="12.75">
      <c r="A93" s="9">
        <v>39.1</v>
      </c>
      <c r="B93" s="8">
        <v>2.0156</v>
      </c>
      <c r="D93" s="9">
        <v>39.1</v>
      </c>
      <c r="E93" s="15" t="s">
        <v>125</v>
      </c>
      <c r="F93" s="5"/>
      <c r="G93" s="9">
        <v>39.1</v>
      </c>
      <c r="H93" s="15" t="s">
        <v>134</v>
      </c>
      <c r="I93" s="5"/>
      <c r="J93" s="9">
        <v>75.5</v>
      </c>
      <c r="K93" s="118">
        <v>75</v>
      </c>
    </row>
    <row r="94" spans="1:11" ht="12.75">
      <c r="A94" s="9">
        <v>39.2</v>
      </c>
      <c r="B94" s="6">
        <v>2.0141</v>
      </c>
      <c r="D94" s="9">
        <v>39.2</v>
      </c>
      <c r="E94" s="15" t="s">
        <v>125</v>
      </c>
      <c r="F94" s="5"/>
      <c r="G94" s="9">
        <v>39.2</v>
      </c>
      <c r="H94" s="15" t="s">
        <v>134</v>
      </c>
      <c r="I94" s="5"/>
      <c r="J94" s="9">
        <v>76</v>
      </c>
      <c r="K94" s="118">
        <v>75</v>
      </c>
    </row>
    <row r="95" spans="1:11" ht="12.75">
      <c r="A95" s="9">
        <v>39.3</v>
      </c>
      <c r="B95" s="8">
        <v>2.0126</v>
      </c>
      <c r="D95" s="9">
        <v>39.3</v>
      </c>
      <c r="E95" s="15" t="s">
        <v>125</v>
      </c>
      <c r="F95" s="5"/>
      <c r="G95" s="9">
        <v>39.3</v>
      </c>
      <c r="H95" s="15" t="s">
        <v>134</v>
      </c>
      <c r="I95" s="5"/>
      <c r="J95" s="9">
        <v>76.5</v>
      </c>
      <c r="K95" s="118">
        <v>75</v>
      </c>
    </row>
    <row r="96" spans="1:11" ht="12.75">
      <c r="A96" s="9">
        <v>39.4</v>
      </c>
      <c r="B96" s="8">
        <v>2.0112</v>
      </c>
      <c r="D96" s="9">
        <v>39.4</v>
      </c>
      <c r="E96" s="15" t="s">
        <v>125</v>
      </c>
      <c r="F96" s="5"/>
      <c r="G96" s="9">
        <v>39.4</v>
      </c>
      <c r="H96" s="15" t="s">
        <v>134</v>
      </c>
      <c r="I96" s="5"/>
      <c r="J96" s="9">
        <v>77</v>
      </c>
      <c r="K96" s="118">
        <v>75</v>
      </c>
    </row>
    <row r="97" spans="1:11" ht="12.75">
      <c r="A97" s="9">
        <v>39.5</v>
      </c>
      <c r="B97" s="8">
        <v>2.0097</v>
      </c>
      <c r="D97" s="9">
        <v>39.5</v>
      </c>
      <c r="E97" s="15" t="s">
        <v>125</v>
      </c>
      <c r="F97" s="5"/>
      <c r="G97" s="9">
        <v>39.5</v>
      </c>
      <c r="H97" s="15" t="s">
        <v>134</v>
      </c>
      <c r="I97" s="5"/>
      <c r="J97" s="9">
        <v>77.5</v>
      </c>
      <c r="K97" s="118">
        <v>77.5</v>
      </c>
    </row>
    <row r="98" spans="1:11" ht="12.75">
      <c r="A98" s="9">
        <v>39.6</v>
      </c>
      <c r="B98" s="8">
        <v>2.0083</v>
      </c>
      <c r="D98" s="9">
        <v>39.6</v>
      </c>
      <c r="E98" s="15" t="s">
        <v>125</v>
      </c>
      <c r="F98" s="5"/>
      <c r="G98" s="9">
        <v>39.6</v>
      </c>
      <c r="H98" s="15" t="s">
        <v>134</v>
      </c>
      <c r="I98" s="5"/>
      <c r="J98" s="9">
        <v>78</v>
      </c>
      <c r="K98" s="118">
        <v>77.5</v>
      </c>
    </row>
    <row r="99" spans="1:11" ht="12.75">
      <c r="A99" s="9">
        <v>39.7</v>
      </c>
      <c r="B99" s="8">
        <v>2.0069</v>
      </c>
      <c r="D99" s="9">
        <v>39.7</v>
      </c>
      <c r="E99" s="15" t="s">
        <v>125</v>
      </c>
      <c r="F99" s="5"/>
      <c r="G99" s="9">
        <v>39.7</v>
      </c>
      <c r="H99" s="15" t="s">
        <v>134</v>
      </c>
      <c r="I99" s="5"/>
      <c r="J99" s="9">
        <v>78.5</v>
      </c>
      <c r="K99" s="118">
        <v>77.5</v>
      </c>
    </row>
    <row r="100" spans="1:11" ht="12.75">
      <c r="A100" s="9">
        <v>39.8</v>
      </c>
      <c r="B100" s="8">
        <v>2.0055</v>
      </c>
      <c r="D100" s="9">
        <v>39.8</v>
      </c>
      <c r="E100" s="15" t="s">
        <v>125</v>
      </c>
      <c r="F100" s="5"/>
      <c r="G100" s="9">
        <v>39.8</v>
      </c>
      <c r="H100" s="15" t="s">
        <v>134</v>
      </c>
      <c r="I100" s="5"/>
      <c r="J100" s="9">
        <v>79</v>
      </c>
      <c r="K100" s="118">
        <v>77.5</v>
      </c>
    </row>
    <row r="101" spans="1:11" ht="12.75">
      <c r="A101" s="9">
        <v>39.9</v>
      </c>
      <c r="B101" s="6">
        <v>2.0041</v>
      </c>
      <c r="D101" s="9">
        <v>39.9</v>
      </c>
      <c r="E101" s="15" t="s">
        <v>125</v>
      </c>
      <c r="F101" s="5"/>
      <c r="G101" s="9">
        <v>39.9</v>
      </c>
      <c r="H101" s="15" t="s">
        <v>134</v>
      </c>
      <c r="I101" s="5"/>
      <c r="J101" s="9">
        <v>79.5</v>
      </c>
      <c r="K101" s="118">
        <v>77.5</v>
      </c>
    </row>
    <row r="102" spans="1:11" ht="12.75">
      <c r="A102" s="9">
        <v>40</v>
      </c>
      <c r="B102" s="8">
        <v>2</v>
      </c>
      <c r="D102" s="9">
        <v>40</v>
      </c>
      <c r="E102" s="15" t="s">
        <v>125</v>
      </c>
      <c r="F102" s="5"/>
      <c r="G102" s="9">
        <v>40</v>
      </c>
      <c r="H102" s="15" t="s">
        <v>134</v>
      </c>
      <c r="I102" s="5"/>
      <c r="J102" s="9">
        <v>80</v>
      </c>
      <c r="K102" s="118">
        <v>80</v>
      </c>
    </row>
    <row r="103" spans="1:11" ht="12.75">
      <c r="A103" s="9">
        <v>40.1</v>
      </c>
      <c r="B103" s="8">
        <v>1.9868</v>
      </c>
      <c r="D103" s="9">
        <v>40.1</v>
      </c>
      <c r="E103" s="15" t="s">
        <v>125</v>
      </c>
      <c r="F103" s="5"/>
      <c r="G103" s="9">
        <v>40.1</v>
      </c>
      <c r="H103" s="15" t="s">
        <v>135</v>
      </c>
      <c r="I103" s="5"/>
      <c r="J103" s="9">
        <v>80.5</v>
      </c>
      <c r="K103" s="118">
        <v>80</v>
      </c>
    </row>
    <row r="104" spans="1:11" ht="12.75">
      <c r="A104" s="9">
        <v>40.2</v>
      </c>
      <c r="B104" s="6">
        <v>1.974</v>
      </c>
      <c r="D104" s="9">
        <v>40.2</v>
      </c>
      <c r="E104" s="15" t="s">
        <v>125</v>
      </c>
      <c r="F104" s="5"/>
      <c r="G104" s="9">
        <v>40.2</v>
      </c>
      <c r="H104" s="15" t="s">
        <v>135</v>
      </c>
      <c r="I104" s="5"/>
      <c r="J104" s="9">
        <v>81</v>
      </c>
      <c r="K104" s="118">
        <v>80</v>
      </c>
    </row>
    <row r="105" spans="1:11" ht="12.75">
      <c r="A105" s="9">
        <v>40.3</v>
      </c>
      <c r="B105" s="8">
        <v>1.9615</v>
      </c>
      <c r="D105" s="9">
        <v>40.3</v>
      </c>
      <c r="E105" s="15" t="s">
        <v>125</v>
      </c>
      <c r="F105" s="5"/>
      <c r="G105" s="9">
        <v>40.3</v>
      </c>
      <c r="H105" s="15" t="s">
        <v>135</v>
      </c>
      <c r="I105" s="5"/>
      <c r="J105" s="9">
        <v>81.5</v>
      </c>
      <c r="K105" s="118">
        <v>80</v>
      </c>
    </row>
    <row r="106" spans="1:11" ht="12.75">
      <c r="A106" s="9">
        <v>40.4</v>
      </c>
      <c r="B106" s="8">
        <v>1.9439</v>
      </c>
      <c r="D106" s="9">
        <v>40.4</v>
      </c>
      <c r="E106" s="15" t="s">
        <v>125</v>
      </c>
      <c r="F106" s="5"/>
      <c r="G106" s="9">
        <v>40.4</v>
      </c>
      <c r="H106" s="15" t="s">
        <v>135</v>
      </c>
      <c r="I106" s="5"/>
      <c r="J106" s="9">
        <v>82</v>
      </c>
      <c r="K106" s="118">
        <v>80</v>
      </c>
    </row>
    <row r="107" spans="1:11" ht="12.75">
      <c r="A107" s="9">
        <v>40.5</v>
      </c>
      <c r="B107" s="8">
        <v>1.9375</v>
      </c>
      <c r="D107" s="9">
        <v>40.5</v>
      </c>
      <c r="E107" s="15" t="s">
        <v>125</v>
      </c>
      <c r="F107" s="5"/>
      <c r="G107" s="9">
        <v>40.5</v>
      </c>
      <c r="H107" s="15" t="s">
        <v>135</v>
      </c>
      <c r="I107" s="5"/>
      <c r="J107" s="9">
        <v>82.5</v>
      </c>
      <c r="K107" s="118">
        <v>82.5</v>
      </c>
    </row>
    <row r="108" spans="1:11" ht="12.75">
      <c r="A108" s="9">
        <v>40.6</v>
      </c>
      <c r="B108" s="8">
        <v>1.9259</v>
      </c>
      <c r="D108" s="9">
        <v>40.6</v>
      </c>
      <c r="E108" s="15" t="s">
        <v>125</v>
      </c>
      <c r="F108" s="5"/>
      <c r="G108" s="9">
        <v>40.6</v>
      </c>
      <c r="H108" s="15" t="s">
        <v>135</v>
      </c>
      <c r="I108" s="5"/>
      <c r="J108" s="9">
        <v>83</v>
      </c>
      <c r="K108" s="118">
        <v>82.5</v>
      </c>
    </row>
    <row r="109" spans="1:11" ht="12.75">
      <c r="A109" s="9">
        <v>40.7</v>
      </c>
      <c r="B109" s="8">
        <v>1.9145</v>
      </c>
      <c r="D109" s="9">
        <v>40.7</v>
      </c>
      <c r="E109" s="15" t="s">
        <v>125</v>
      </c>
      <c r="F109" s="5"/>
      <c r="G109" s="9">
        <v>40.7</v>
      </c>
      <c r="H109" s="15" t="s">
        <v>135</v>
      </c>
      <c r="I109" s="5"/>
      <c r="J109" s="9">
        <v>83.5</v>
      </c>
      <c r="K109" s="118">
        <v>82.5</v>
      </c>
    </row>
    <row r="110" spans="1:11" ht="12.75">
      <c r="A110" s="9">
        <v>40.8</v>
      </c>
      <c r="B110" s="8">
        <v>1.9035</v>
      </c>
      <c r="C110" s="1"/>
      <c r="D110" s="9">
        <v>40.8</v>
      </c>
      <c r="E110" s="15" t="s">
        <v>125</v>
      </c>
      <c r="G110" s="9">
        <v>40.8</v>
      </c>
      <c r="H110" s="15" t="s">
        <v>135</v>
      </c>
      <c r="J110" s="9">
        <v>84</v>
      </c>
      <c r="K110" s="118">
        <v>82.5</v>
      </c>
    </row>
    <row r="111" spans="1:11" ht="12.75">
      <c r="A111" s="9">
        <v>40.9</v>
      </c>
      <c r="B111" s="6">
        <v>1.8926</v>
      </c>
      <c r="D111" s="9">
        <v>40.9</v>
      </c>
      <c r="E111" s="15" t="s">
        <v>125</v>
      </c>
      <c r="G111" s="9">
        <v>40.9</v>
      </c>
      <c r="H111" s="15" t="s">
        <v>135</v>
      </c>
      <c r="J111" s="9">
        <v>84.5</v>
      </c>
      <c r="K111" s="118">
        <v>82.5</v>
      </c>
    </row>
    <row r="112" spans="1:11" ht="12.75">
      <c r="A112" s="9">
        <v>41</v>
      </c>
      <c r="B112" s="8">
        <v>1.8821</v>
      </c>
      <c r="D112" s="9">
        <v>41</v>
      </c>
      <c r="E112" s="15" t="s">
        <v>125</v>
      </c>
      <c r="G112" s="9">
        <v>41</v>
      </c>
      <c r="H112" s="15" t="s">
        <v>135</v>
      </c>
      <c r="J112" s="9">
        <v>85</v>
      </c>
      <c r="K112" s="118">
        <v>85</v>
      </c>
    </row>
    <row r="113" spans="1:11" ht="12.75">
      <c r="A113" s="9">
        <v>41.1</v>
      </c>
      <c r="B113" s="8">
        <v>1.8717</v>
      </c>
      <c r="D113" s="9">
        <v>41.1</v>
      </c>
      <c r="E113" s="15" t="s">
        <v>125</v>
      </c>
      <c r="G113" s="9">
        <v>41.1</v>
      </c>
      <c r="H113" s="15" t="s">
        <v>135</v>
      </c>
      <c r="J113" s="9">
        <v>85.5</v>
      </c>
      <c r="K113" s="118">
        <v>85</v>
      </c>
    </row>
    <row r="114" spans="1:11" ht="12.75">
      <c r="A114" s="9">
        <v>41.2</v>
      </c>
      <c r="B114" s="6">
        <v>1.8616</v>
      </c>
      <c r="D114" s="9">
        <v>41.2</v>
      </c>
      <c r="E114" s="15" t="s">
        <v>125</v>
      </c>
      <c r="G114" s="9">
        <v>41.2</v>
      </c>
      <c r="H114" s="15" t="s">
        <v>135</v>
      </c>
      <c r="J114" s="9">
        <v>86</v>
      </c>
      <c r="K114" s="118">
        <v>85</v>
      </c>
    </row>
    <row r="115" spans="1:11" ht="12.75">
      <c r="A115" s="9">
        <v>41.3</v>
      </c>
      <c r="B115" s="8">
        <v>1.8517</v>
      </c>
      <c r="D115" s="9">
        <v>41.3</v>
      </c>
      <c r="E115" s="15" t="s">
        <v>125</v>
      </c>
      <c r="G115" s="9">
        <v>41.3</v>
      </c>
      <c r="H115" s="15" t="s">
        <v>135</v>
      </c>
      <c r="J115" s="9">
        <v>86.5</v>
      </c>
      <c r="K115" s="118">
        <v>85</v>
      </c>
    </row>
    <row r="116" spans="1:11" ht="12.75">
      <c r="A116" s="9">
        <v>41.4</v>
      </c>
      <c r="B116" s="8">
        <v>1.842</v>
      </c>
      <c r="D116" s="9">
        <v>41.4</v>
      </c>
      <c r="E116" s="15" t="s">
        <v>125</v>
      </c>
      <c r="G116" s="9">
        <v>41.4</v>
      </c>
      <c r="H116" s="15" t="s">
        <v>135</v>
      </c>
      <c r="J116" s="9">
        <v>87</v>
      </c>
      <c r="K116" s="118">
        <v>85</v>
      </c>
    </row>
    <row r="117" spans="1:11" ht="12.75">
      <c r="A117" s="9">
        <v>41.5</v>
      </c>
      <c r="B117" s="8">
        <v>1.8325</v>
      </c>
      <c r="D117" s="9">
        <v>41.5</v>
      </c>
      <c r="E117" s="15" t="s">
        <v>125</v>
      </c>
      <c r="G117" s="9">
        <v>41.5</v>
      </c>
      <c r="H117" s="15" t="s">
        <v>135</v>
      </c>
      <c r="J117" s="9">
        <v>87.5</v>
      </c>
      <c r="K117" s="118">
        <v>87.5</v>
      </c>
    </row>
    <row r="118" spans="1:11" ht="12.75">
      <c r="A118" s="9">
        <v>41.6</v>
      </c>
      <c r="B118" s="8">
        <v>1.8232</v>
      </c>
      <c r="D118" s="9">
        <v>41.6</v>
      </c>
      <c r="E118" s="15" t="s">
        <v>125</v>
      </c>
      <c r="G118" s="9">
        <v>41.6</v>
      </c>
      <c r="H118" s="15" t="s">
        <v>135</v>
      </c>
      <c r="J118" s="9">
        <v>88</v>
      </c>
      <c r="K118" s="118">
        <v>87.5</v>
      </c>
    </row>
    <row r="119" spans="1:11" ht="12.75">
      <c r="A119" s="9">
        <v>41.7</v>
      </c>
      <c r="B119" s="8">
        <v>1.8141</v>
      </c>
      <c r="D119" s="9">
        <v>41.7</v>
      </c>
      <c r="E119" s="15" t="s">
        <v>125</v>
      </c>
      <c r="G119" s="9">
        <v>41.7</v>
      </c>
      <c r="H119" s="15" t="s">
        <v>135</v>
      </c>
      <c r="J119" s="9">
        <v>88.5</v>
      </c>
      <c r="K119" s="118">
        <v>87.5</v>
      </c>
    </row>
    <row r="120" spans="1:11" ht="12.75">
      <c r="A120" s="9">
        <v>41.8</v>
      </c>
      <c r="B120" s="8">
        <v>1.8052</v>
      </c>
      <c r="D120" s="9">
        <v>41.8</v>
      </c>
      <c r="E120" s="15" t="s">
        <v>125</v>
      </c>
      <c r="G120" s="9">
        <v>41.8</v>
      </c>
      <c r="H120" s="15" t="s">
        <v>135</v>
      </c>
      <c r="J120" s="9">
        <v>89</v>
      </c>
      <c r="K120" s="118">
        <v>87.5</v>
      </c>
    </row>
    <row r="121" spans="1:11" ht="12.75">
      <c r="A121" s="9">
        <v>41.9</v>
      </c>
      <c r="B121" s="6">
        <v>1.7964</v>
      </c>
      <c r="D121" s="9">
        <v>41.9</v>
      </c>
      <c r="E121" s="15" t="s">
        <v>125</v>
      </c>
      <c r="G121" s="9">
        <v>41.9</v>
      </c>
      <c r="H121" s="15" t="s">
        <v>135</v>
      </c>
      <c r="J121" s="9">
        <v>89.5</v>
      </c>
      <c r="K121" s="118">
        <v>87.5</v>
      </c>
    </row>
    <row r="122" spans="1:11" ht="12.75">
      <c r="A122" s="9">
        <v>42</v>
      </c>
      <c r="B122" s="8">
        <v>1.7878</v>
      </c>
      <c r="D122" s="9">
        <v>42</v>
      </c>
      <c r="E122" s="15" t="s">
        <v>125</v>
      </c>
      <c r="G122" s="9">
        <v>42</v>
      </c>
      <c r="H122" s="15" t="s">
        <v>135</v>
      </c>
      <c r="J122" s="9">
        <v>90</v>
      </c>
      <c r="K122" s="118">
        <v>90</v>
      </c>
    </row>
    <row r="123" spans="1:11" ht="12.75">
      <c r="A123" s="9">
        <v>42.1</v>
      </c>
      <c r="B123" s="8">
        <v>1.7794</v>
      </c>
      <c r="D123" s="9">
        <v>42.1</v>
      </c>
      <c r="E123" s="15" t="s">
        <v>125</v>
      </c>
      <c r="G123" s="9">
        <v>42.1</v>
      </c>
      <c r="H123" s="15" t="s">
        <v>135</v>
      </c>
      <c r="J123" s="9">
        <v>90.5</v>
      </c>
      <c r="K123" s="118">
        <v>90</v>
      </c>
    </row>
    <row r="124" spans="1:11" ht="12.75">
      <c r="A124" s="9">
        <v>42.2</v>
      </c>
      <c r="B124" s="6">
        <v>1.7711</v>
      </c>
      <c r="D124" s="9">
        <v>42.2</v>
      </c>
      <c r="E124" s="15" t="s">
        <v>125</v>
      </c>
      <c r="G124" s="9">
        <v>42.2</v>
      </c>
      <c r="H124" s="15" t="s">
        <v>135</v>
      </c>
      <c r="J124" s="9">
        <v>91</v>
      </c>
      <c r="K124" s="118">
        <v>90</v>
      </c>
    </row>
    <row r="125" spans="1:11" ht="12.75">
      <c r="A125" s="9">
        <v>42.3</v>
      </c>
      <c r="B125" s="8">
        <v>1.763</v>
      </c>
      <c r="D125" s="9">
        <v>42.3</v>
      </c>
      <c r="E125" s="15" t="s">
        <v>125</v>
      </c>
      <c r="G125" s="9">
        <v>42.3</v>
      </c>
      <c r="H125" s="15" t="s">
        <v>135</v>
      </c>
      <c r="J125" s="9">
        <v>91.5</v>
      </c>
      <c r="K125" s="118">
        <v>90</v>
      </c>
    </row>
    <row r="126" spans="1:11" ht="12.75">
      <c r="A126" s="9">
        <v>42.4</v>
      </c>
      <c r="B126" s="8">
        <v>1.755</v>
      </c>
      <c r="D126" s="9">
        <v>42.4</v>
      </c>
      <c r="E126" s="15" t="s">
        <v>125</v>
      </c>
      <c r="G126" s="9">
        <v>42.4</v>
      </c>
      <c r="H126" s="15" t="s">
        <v>135</v>
      </c>
      <c r="J126" s="9">
        <v>92</v>
      </c>
      <c r="K126" s="118">
        <v>90</v>
      </c>
    </row>
    <row r="127" spans="1:11" ht="12.75">
      <c r="A127" s="9">
        <v>42.5</v>
      </c>
      <c r="B127" s="8">
        <v>1.7472</v>
      </c>
      <c r="D127" s="9">
        <v>42.5</v>
      </c>
      <c r="E127" s="15" t="s">
        <v>125</v>
      </c>
      <c r="G127" s="9">
        <v>42.5</v>
      </c>
      <c r="H127" s="15" t="s">
        <v>135</v>
      </c>
      <c r="J127" s="9">
        <v>92.5</v>
      </c>
      <c r="K127" s="118">
        <v>92.5</v>
      </c>
    </row>
    <row r="128" spans="1:11" ht="12.75">
      <c r="A128" s="9">
        <v>42.6</v>
      </c>
      <c r="B128" s="8">
        <v>1.7395</v>
      </c>
      <c r="D128" s="9">
        <v>42.6</v>
      </c>
      <c r="E128" s="15" t="s">
        <v>125</v>
      </c>
      <c r="G128" s="9">
        <v>42.6</v>
      </c>
      <c r="H128" s="15" t="s">
        <v>135</v>
      </c>
      <c r="J128" s="9">
        <v>93</v>
      </c>
      <c r="K128" s="118">
        <v>92.5</v>
      </c>
    </row>
    <row r="129" spans="1:11" ht="12.75">
      <c r="A129" s="9">
        <v>42.7</v>
      </c>
      <c r="B129" s="8">
        <v>1.7319</v>
      </c>
      <c r="D129" s="9">
        <v>42.7</v>
      </c>
      <c r="E129" s="15" t="s">
        <v>125</v>
      </c>
      <c r="G129" s="9">
        <v>42.7</v>
      </c>
      <c r="H129" s="15" t="s">
        <v>135</v>
      </c>
      <c r="J129" s="9">
        <v>93.5</v>
      </c>
      <c r="K129" s="118">
        <v>92.5</v>
      </c>
    </row>
    <row r="130" spans="1:11" ht="12.75">
      <c r="A130" s="9">
        <v>42.8</v>
      </c>
      <c r="B130" s="8">
        <v>1.7245</v>
      </c>
      <c r="D130" s="9">
        <v>42.8</v>
      </c>
      <c r="E130" s="15" t="s">
        <v>125</v>
      </c>
      <c r="G130" s="9">
        <v>42.8</v>
      </c>
      <c r="H130" s="15" t="s">
        <v>135</v>
      </c>
      <c r="J130" s="9">
        <v>94</v>
      </c>
      <c r="K130" s="118">
        <v>92.5</v>
      </c>
    </row>
    <row r="131" spans="1:11" ht="12.75">
      <c r="A131" s="9">
        <v>42.9</v>
      </c>
      <c r="B131" s="6">
        <v>1.7172</v>
      </c>
      <c r="D131" s="9">
        <v>42.9</v>
      </c>
      <c r="E131" s="15" t="s">
        <v>125</v>
      </c>
      <c r="G131" s="9">
        <v>42.9</v>
      </c>
      <c r="H131" s="15" t="s">
        <v>135</v>
      </c>
      <c r="J131" s="9">
        <v>94.5</v>
      </c>
      <c r="K131" s="118">
        <v>92.5</v>
      </c>
    </row>
    <row r="132" spans="1:11" ht="12.75">
      <c r="A132" s="9">
        <v>43</v>
      </c>
      <c r="B132" s="8">
        <v>1.71</v>
      </c>
      <c r="D132" s="9">
        <v>43</v>
      </c>
      <c r="E132" s="15" t="s">
        <v>125</v>
      </c>
      <c r="G132" s="9">
        <v>43</v>
      </c>
      <c r="H132" s="15" t="s">
        <v>135</v>
      </c>
      <c r="J132" s="9">
        <v>95</v>
      </c>
      <c r="K132" s="118">
        <v>95</v>
      </c>
    </row>
    <row r="133" spans="1:11" ht="12.75">
      <c r="A133" s="9">
        <v>43.1</v>
      </c>
      <c r="B133" s="8">
        <v>1.7029</v>
      </c>
      <c r="D133" s="9">
        <v>43.1</v>
      </c>
      <c r="E133" s="15" t="s">
        <v>125</v>
      </c>
      <c r="G133" s="9">
        <v>43.1</v>
      </c>
      <c r="H133" s="15" t="s">
        <v>135</v>
      </c>
      <c r="J133" s="9">
        <v>95.5</v>
      </c>
      <c r="K133" s="118">
        <v>95</v>
      </c>
    </row>
    <row r="134" spans="1:11" ht="12.75">
      <c r="A134" s="9">
        <v>43.2</v>
      </c>
      <c r="B134" s="6">
        <v>1.696</v>
      </c>
      <c r="D134" s="9">
        <v>43.2</v>
      </c>
      <c r="E134" s="15" t="s">
        <v>125</v>
      </c>
      <c r="G134" s="9">
        <v>43.2</v>
      </c>
      <c r="H134" s="15" t="s">
        <v>135</v>
      </c>
      <c r="J134" s="9">
        <v>96</v>
      </c>
      <c r="K134" s="118">
        <v>95</v>
      </c>
    </row>
    <row r="135" spans="1:11" ht="12.75">
      <c r="A135" s="9">
        <v>43.3</v>
      </c>
      <c r="B135" s="8">
        <v>1.6891</v>
      </c>
      <c r="D135" s="9">
        <v>43.3</v>
      </c>
      <c r="E135" s="15" t="s">
        <v>125</v>
      </c>
      <c r="G135" s="9">
        <v>43.3</v>
      </c>
      <c r="H135" s="15" t="s">
        <v>135</v>
      </c>
      <c r="J135" s="9">
        <v>96.5</v>
      </c>
      <c r="K135" s="118">
        <v>95</v>
      </c>
    </row>
    <row r="136" spans="1:11" ht="12.75">
      <c r="A136" s="9">
        <v>43.4</v>
      </c>
      <c r="B136" s="8">
        <v>1.6824</v>
      </c>
      <c r="D136" s="9">
        <v>43.4</v>
      </c>
      <c r="E136" s="15" t="s">
        <v>125</v>
      </c>
      <c r="G136" s="9">
        <v>43.4</v>
      </c>
      <c r="H136" s="15" t="s">
        <v>135</v>
      </c>
      <c r="J136" s="9">
        <v>97</v>
      </c>
      <c r="K136" s="118">
        <v>95</v>
      </c>
    </row>
    <row r="137" spans="1:11" ht="12.75">
      <c r="A137" s="9">
        <v>43.5</v>
      </c>
      <c r="B137" s="8">
        <v>1.6758</v>
      </c>
      <c r="D137" s="9">
        <v>43.5</v>
      </c>
      <c r="E137" s="15" t="s">
        <v>125</v>
      </c>
      <c r="G137" s="9">
        <v>43.5</v>
      </c>
      <c r="H137" s="15" t="s">
        <v>135</v>
      </c>
      <c r="J137" s="9">
        <v>97.5</v>
      </c>
      <c r="K137" s="118">
        <v>97.5</v>
      </c>
    </row>
    <row r="138" spans="1:11" ht="12.75">
      <c r="A138" s="9">
        <v>43.6</v>
      </c>
      <c r="B138" s="8">
        <v>1.6692</v>
      </c>
      <c r="D138" s="9">
        <v>43.6</v>
      </c>
      <c r="E138" s="15" t="s">
        <v>125</v>
      </c>
      <c r="G138" s="9">
        <v>43.6</v>
      </c>
      <c r="H138" s="15" t="s">
        <v>135</v>
      </c>
      <c r="J138" s="9">
        <v>98</v>
      </c>
      <c r="K138" s="118">
        <v>97.5</v>
      </c>
    </row>
    <row r="139" spans="1:11" ht="12.75">
      <c r="A139" s="9">
        <v>43.7</v>
      </c>
      <c r="B139" s="8">
        <v>1.6628</v>
      </c>
      <c r="D139" s="9">
        <v>43.7</v>
      </c>
      <c r="E139" s="15" t="s">
        <v>125</v>
      </c>
      <c r="G139" s="9">
        <v>43.7</v>
      </c>
      <c r="H139" s="15" t="s">
        <v>135</v>
      </c>
      <c r="J139" s="9">
        <v>98.5</v>
      </c>
      <c r="K139" s="118">
        <v>97.5</v>
      </c>
    </row>
    <row r="140" spans="1:11" ht="12.75">
      <c r="A140" s="9">
        <v>43.8</v>
      </c>
      <c r="B140" s="8">
        <v>1.6565</v>
      </c>
      <c r="D140" s="9">
        <v>43.8</v>
      </c>
      <c r="E140" s="15" t="s">
        <v>125</v>
      </c>
      <c r="G140" s="9">
        <v>43.8</v>
      </c>
      <c r="H140" s="15" t="s">
        <v>135</v>
      </c>
      <c r="J140" s="9">
        <v>99</v>
      </c>
      <c r="K140" s="118">
        <v>97.5</v>
      </c>
    </row>
    <row r="141" spans="1:11" ht="12.75">
      <c r="A141" s="9">
        <v>43.9</v>
      </c>
      <c r="B141" s="6">
        <v>1.6503</v>
      </c>
      <c r="D141" s="9">
        <v>43.9</v>
      </c>
      <c r="E141" s="15" t="s">
        <v>125</v>
      </c>
      <c r="G141" s="9">
        <v>43.9</v>
      </c>
      <c r="H141" s="15" t="s">
        <v>135</v>
      </c>
      <c r="J141" s="9">
        <v>99.5</v>
      </c>
      <c r="K141" s="118">
        <v>97.5</v>
      </c>
    </row>
    <row r="142" spans="1:11" ht="12.75">
      <c r="A142" s="9">
        <v>44</v>
      </c>
      <c r="B142" s="8">
        <v>1.6441</v>
      </c>
      <c r="D142" s="9">
        <v>44</v>
      </c>
      <c r="E142" s="15" t="s">
        <v>125</v>
      </c>
      <c r="G142" s="9">
        <v>44</v>
      </c>
      <c r="H142" s="15" t="s">
        <v>135</v>
      </c>
      <c r="J142" s="9">
        <v>100</v>
      </c>
      <c r="K142" s="118">
        <v>100</v>
      </c>
    </row>
    <row r="143" spans="1:11" ht="12.75">
      <c r="A143" s="9">
        <v>44.1</v>
      </c>
      <c r="B143" s="8">
        <v>1.6381</v>
      </c>
      <c r="D143" s="9">
        <v>44.1</v>
      </c>
      <c r="E143" s="15" t="s">
        <v>125</v>
      </c>
      <c r="G143" s="9">
        <v>44.1</v>
      </c>
      <c r="H143" s="15" t="s">
        <v>125</v>
      </c>
      <c r="J143" s="9">
        <v>100.5</v>
      </c>
      <c r="K143" s="118">
        <v>100</v>
      </c>
    </row>
    <row r="144" spans="1:11" ht="12.75">
      <c r="A144" s="9">
        <v>44.2</v>
      </c>
      <c r="B144" s="6">
        <v>1.6321</v>
      </c>
      <c r="D144" s="9">
        <v>44.2</v>
      </c>
      <c r="E144" s="15" t="s">
        <v>125</v>
      </c>
      <c r="G144" s="9">
        <v>44.2</v>
      </c>
      <c r="H144" s="15" t="s">
        <v>125</v>
      </c>
      <c r="J144" s="9">
        <v>101</v>
      </c>
      <c r="K144" s="118">
        <v>100</v>
      </c>
    </row>
    <row r="145" spans="1:11" ht="12.75">
      <c r="A145" s="9">
        <v>44.3</v>
      </c>
      <c r="B145" s="8">
        <v>1.6263</v>
      </c>
      <c r="D145" s="9">
        <v>44.3</v>
      </c>
      <c r="E145" s="15" t="s">
        <v>125</v>
      </c>
      <c r="G145" s="9">
        <v>44.3</v>
      </c>
      <c r="H145" s="15" t="s">
        <v>125</v>
      </c>
      <c r="J145" s="9">
        <v>101.5</v>
      </c>
      <c r="K145" s="118">
        <v>100</v>
      </c>
    </row>
    <row r="146" spans="1:11" ht="12.75">
      <c r="A146" s="9">
        <v>44.4</v>
      </c>
      <c r="B146" s="8">
        <v>1.6205</v>
      </c>
      <c r="D146" s="9">
        <v>44.4</v>
      </c>
      <c r="E146" s="15" t="s">
        <v>125</v>
      </c>
      <c r="G146" s="9">
        <v>44.4</v>
      </c>
      <c r="H146" s="15" t="s">
        <v>125</v>
      </c>
      <c r="J146" s="9">
        <v>102</v>
      </c>
      <c r="K146" s="118">
        <v>100</v>
      </c>
    </row>
    <row r="147" spans="1:11" ht="12.75">
      <c r="A147" s="9">
        <v>44.5</v>
      </c>
      <c r="B147" s="8">
        <v>1.6148</v>
      </c>
      <c r="D147" s="9">
        <v>44.5</v>
      </c>
      <c r="E147" s="15" t="s">
        <v>125</v>
      </c>
      <c r="G147" s="9">
        <v>44.5</v>
      </c>
      <c r="H147" s="15" t="s">
        <v>125</v>
      </c>
      <c r="J147" s="9">
        <v>102.5</v>
      </c>
      <c r="K147" s="118">
        <v>102.5</v>
      </c>
    </row>
    <row r="148" spans="1:11" ht="12.75">
      <c r="A148" s="9">
        <v>44.6</v>
      </c>
      <c r="B148" s="8">
        <v>1.6091</v>
      </c>
      <c r="D148" s="9">
        <v>44.6</v>
      </c>
      <c r="E148" s="15" t="s">
        <v>125</v>
      </c>
      <c r="G148" s="9">
        <v>44.6</v>
      </c>
      <c r="H148" s="15" t="s">
        <v>125</v>
      </c>
      <c r="J148" s="9">
        <v>103</v>
      </c>
      <c r="K148" s="118">
        <v>102.5</v>
      </c>
    </row>
    <row r="149" spans="1:11" ht="12.75">
      <c r="A149" s="9">
        <v>44.7</v>
      </c>
      <c r="B149" s="8">
        <v>1.6036</v>
      </c>
      <c r="D149" s="9">
        <v>44.7</v>
      </c>
      <c r="E149" s="15" t="s">
        <v>125</v>
      </c>
      <c r="G149" s="9">
        <v>44.7</v>
      </c>
      <c r="H149" s="15" t="s">
        <v>125</v>
      </c>
      <c r="J149" s="9">
        <v>103.5</v>
      </c>
      <c r="K149" s="118">
        <v>102.5</v>
      </c>
    </row>
    <row r="150" spans="1:11" ht="12.75">
      <c r="A150" s="9">
        <v>44.8</v>
      </c>
      <c r="B150" s="8">
        <v>1.5981</v>
      </c>
      <c r="D150" s="9">
        <v>44.8</v>
      </c>
      <c r="E150" s="15" t="s">
        <v>125</v>
      </c>
      <c r="G150" s="9">
        <v>44.8</v>
      </c>
      <c r="H150" s="15" t="s">
        <v>125</v>
      </c>
      <c r="J150" s="9">
        <v>104</v>
      </c>
      <c r="K150" s="118">
        <v>102.5</v>
      </c>
    </row>
    <row r="151" spans="1:11" ht="12.75">
      <c r="A151" s="9">
        <v>44.9</v>
      </c>
      <c r="B151" s="6">
        <v>1.5927</v>
      </c>
      <c r="D151" s="9">
        <v>44.9</v>
      </c>
      <c r="E151" s="15" t="s">
        <v>125</v>
      </c>
      <c r="G151" s="9">
        <v>44.9</v>
      </c>
      <c r="H151" s="15" t="s">
        <v>125</v>
      </c>
      <c r="J151" s="9">
        <v>104.5</v>
      </c>
      <c r="K151" s="118">
        <v>102.5</v>
      </c>
    </row>
    <row r="152" spans="1:11" ht="12.75">
      <c r="A152" s="9">
        <v>45</v>
      </c>
      <c r="B152" s="8">
        <v>1.5874</v>
      </c>
      <c r="D152" s="9">
        <v>45</v>
      </c>
      <c r="E152" s="15" t="s">
        <v>125</v>
      </c>
      <c r="G152" s="9">
        <v>45</v>
      </c>
      <c r="H152" s="15" t="s">
        <v>125</v>
      </c>
      <c r="J152" s="9">
        <v>105</v>
      </c>
      <c r="K152" s="118">
        <v>105</v>
      </c>
    </row>
    <row r="153" spans="1:11" ht="12.75">
      <c r="A153" s="9">
        <v>45.1</v>
      </c>
      <c r="B153" s="8">
        <v>1.5821</v>
      </c>
      <c r="D153" s="9">
        <v>45.1</v>
      </c>
      <c r="E153" s="15" t="s">
        <v>125</v>
      </c>
      <c r="G153" s="9">
        <v>45.1</v>
      </c>
      <c r="H153" s="15" t="s">
        <v>125</v>
      </c>
      <c r="J153" s="9">
        <v>105.5</v>
      </c>
      <c r="K153" s="118">
        <v>105</v>
      </c>
    </row>
    <row r="154" spans="1:11" ht="12.75">
      <c r="A154" s="9">
        <v>45.2</v>
      </c>
      <c r="B154" s="6">
        <v>1.577</v>
      </c>
      <c r="D154" s="9">
        <v>45.2</v>
      </c>
      <c r="E154" s="15" t="s">
        <v>125</v>
      </c>
      <c r="G154" s="9">
        <v>45.2</v>
      </c>
      <c r="H154" s="15" t="s">
        <v>125</v>
      </c>
      <c r="J154" s="9">
        <v>106</v>
      </c>
      <c r="K154" s="118">
        <v>105</v>
      </c>
    </row>
    <row r="155" spans="1:11" ht="12.75">
      <c r="A155" s="9">
        <v>45.3</v>
      </c>
      <c r="B155" s="8">
        <v>1.5718</v>
      </c>
      <c r="D155" s="9">
        <v>45.3</v>
      </c>
      <c r="E155" s="15" t="s">
        <v>125</v>
      </c>
      <c r="G155" s="9">
        <v>45.3</v>
      </c>
      <c r="H155" s="15" t="s">
        <v>125</v>
      </c>
      <c r="J155" s="9">
        <v>106.5</v>
      </c>
      <c r="K155" s="118">
        <v>105</v>
      </c>
    </row>
    <row r="156" spans="1:11" ht="12.75">
      <c r="A156" s="9">
        <v>45.4</v>
      </c>
      <c r="B156" s="8">
        <v>1.5668</v>
      </c>
      <c r="D156" s="9">
        <v>45.4</v>
      </c>
      <c r="E156" s="15" t="s">
        <v>125</v>
      </c>
      <c r="G156" s="9">
        <v>45.4</v>
      </c>
      <c r="H156" s="15" t="s">
        <v>125</v>
      </c>
      <c r="J156" s="9">
        <v>107</v>
      </c>
      <c r="K156" s="118">
        <v>105</v>
      </c>
    </row>
    <row r="157" spans="1:11" ht="12.75">
      <c r="A157" s="9">
        <v>45.5</v>
      </c>
      <c r="B157" s="8">
        <v>1.5618</v>
      </c>
      <c r="D157" s="9">
        <v>45.5</v>
      </c>
      <c r="E157" s="15" t="s">
        <v>125</v>
      </c>
      <c r="G157" s="9">
        <v>45.5</v>
      </c>
      <c r="H157" s="15" t="s">
        <v>125</v>
      </c>
      <c r="J157" s="9">
        <v>107.5</v>
      </c>
      <c r="K157" s="118">
        <v>107.5</v>
      </c>
    </row>
    <row r="158" spans="1:11" ht="12.75">
      <c r="A158" s="9">
        <v>45.6</v>
      </c>
      <c r="B158" s="8">
        <v>1.5569</v>
      </c>
      <c r="D158" s="9">
        <v>45.6</v>
      </c>
      <c r="E158" s="15" t="s">
        <v>125</v>
      </c>
      <c r="G158" s="9">
        <v>45.6</v>
      </c>
      <c r="H158" s="15" t="s">
        <v>125</v>
      </c>
      <c r="J158" s="9">
        <v>108</v>
      </c>
      <c r="K158" s="118">
        <v>107.5</v>
      </c>
    </row>
    <row r="159" spans="1:11" ht="12.75">
      <c r="A159" s="9">
        <v>45.7</v>
      </c>
      <c r="B159" s="8">
        <v>1.552</v>
      </c>
      <c r="D159" s="9">
        <v>45.7</v>
      </c>
      <c r="E159" s="15" t="s">
        <v>125</v>
      </c>
      <c r="G159" s="9">
        <v>45.7</v>
      </c>
      <c r="H159" s="15" t="s">
        <v>125</v>
      </c>
      <c r="J159" s="9">
        <v>108.5</v>
      </c>
      <c r="K159" s="118">
        <v>107.5</v>
      </c>
    </row>
    <row r="160" spans="1:11" ht="12.75">
      <c r="A160" s="9">
        <v>45.8</v>
      </c>
      <c r="B160" s="8">
        <v>1.5472</v>
      </c>
      <c r="D160" s="9">
        <v>45.8</v>
      </c>
      <c r="E160" s="15" t="s">
        <v>125</v>
      </c>
      <c r="G160" s="9">
        <v>45.8</v>
      </c>
      <c r="H160" s="15" t="s">
        <v>125</v>
      </c>
      <c r="J160" s="9">
        <v>109</v>
      </c>
      <c r="K160" s="118">
        <v>107.5</v>
      </c>
    </row>
    <row r="161" spans="1:11" ht="12.75">
      <c r="A161" s="9">
        <v>45.9</v>
      </c>
      <c r="B161" s="6">
        <v>1.5425</v>
      </c>
      <c r="D161" s="9">
        <v>45.9</v>
      </c>
      <c r="E161" s="15" t="s">
        <v>125</v>
      </c>
      <c r="G161" s="9">
        <v>45.9</v>
      </c>
      <c r="H161" s="15" t="s">
        <v>125</v>
      </c>
      <c r="J161" s="9">
        <v>109.5</v>
      </c>
      <c r="K161" s="118">
        <v>107.5</v>
      </c>
    </row>
    <row r="162" spans="1:11" ht="12.75">
      <c r="A162" s="9">
        <v>46</v>
      </c>
      <c r="B162" s="8">
        <v>1.5378</v>
      </c>
      <c r="D162" s="9">
        <v>46</v>
      </c>
      <c r="E162" s="15" t="s">
        <v>125</v>
      </c>
      <c r="G162" s="9">
        <v>46</v>
      </c>
      <c r="H162" s="15" t="s">
        <v>125</v>
      </c>
      <c r="J162" s="9">
        <v>110</v>
      </c>
      <c r="K162" s="118">
        <v>110</v>
      </c>
    </row>
    <row r="163" spans="1:11" ht="12.75">
      <c r="A163" s="9">
        <v>46.1</v>
      </c>
      <c r="B163" s="8">
        <v>1.5331</v>
      </c>
      <c r="D163" s="9">
        <v>46.1</v>
      </c>
      <c r="E163" s="15" t="s">
        <v>125</v>
      </c>
      <c r="G163" s="9">
        <v>46.1</v>
      </c>
      <c r="H163" s="15" t="s">
        <v>125</v>
      </c>
      <c r="J163" s="9">
        <v>110.5</v>
      </c>
      <c r="K163" s="118">
        <v>110</v>
      </c>
    </row>
    <row r="164" spans="1:11" ht="12.75">
      <c r="A164" s="9">
        <v>46.2</v>
      </c>
      <c r="B164" s="6">
        <v>1.5286</v>
      </c>
      <c r="D164" s="9">
        <v>46.2</v>
      </c>
      <c r="E164" s="15" t="s">
        <v>125</v>
      </c>
      <c r="G164" s="9">
        <v>46.2</v>
      </c>
      <c r="H164" s="15" t="s">
        <v>125</v>
      </c>
      <c r="J164" s="9">
        <v>111</v>
      </c>
      <c r="K164" s="118">
        <v>110</v>
      </c>
    </row>
    <row r="165" spans="1:11" ht="12.75">
      <c r="A165" s="9">
        <v>46.3</v>
      </c>
      <c r="B165" s="8">
        <v>1.524</v>
      </c>
      <c r="D165" s="9">
        <v>46.3</v>
      </c>
      <c r="E165" s="15" t="s">
        <v>125</v>
      </c>
      <c r="G165" s="9">
        <v>46.3</v>
      </c>
      <c r="H165" s="15" t="s">
        <v>125</v>
      </c>
      <c r="J165" s="9">
        <v>111.5</v>
      </c>
      <c r="K165" s="118">
        <v>110</v>
      </c>
    </row>
    <row r="166" spans="1:11" ht="12.75">
      <c r="A166" s="9">
        <v>46.4</v>
      </c>
      <c r="B166" s="8">
        <v>1.5196</v>
      </c>
      <c r="D166" s="9">
        <v>46.4</v>
      </c>
      <c r="E166" s="15" t="s">
        <v>125</v>
      </c>
      <c r="G166" s="9">
        <v>46.4</v>
      </c>
      <c r="H166" s="15" t="s">
        <v>125</v>
      </c>
      <c r="J166" s="9">
        <v>112</v>
      </c>
      <c r="K166" s="118">
        <v>110</v>
      </c>
    </row>
    <row r="167" spans="1:11" ht="12.75">
      <c r="A167" s="9">
        <v>46.5</v>
      </c>
      <c r="B167" s="8">
        <v>1.5151</v>
      </c>
      <c r="D167" s="9">
        <v>46.5</v>
      </c>
      <c r="E167" s="15" t="s">
        <v>125</v>
      </c>
      <c r="G167" s="9">
        <v>46.5</v>
      </c>
      <c r="H167" s="15" t="s">
        <v>125</v>
      </c>
      <c r="J167" s="9">
        <v>112.5</v>
      </c>
      <c r="K167" s="118">
        <v>112.5</v>
      </c>
    </row>
    <row r="168" spans="1:11" ht="12.75">
      <c r="A168" s="9">
        <v>46.6</v>
      </c>
      <c r="B168" s="8">
        <v>1.5108</v>
      </c>
      <c r="D168" s="9">
        <v>46.6</v>
      </c>
      <c r="E168" s="15" t="s">
        <v>125</v>
      </c>
      <c r="G168" s="9">
        <v>46.6</v>
      </c>
      <c r="H168" s="15" t="s">
        <v>125</v>
      </c>
      <c r="J168" s="9">
        <v>113</v>
      </c>
      <c r="K168" s="118">
        <v>112.5</v>
      </c>
    </row>
    <row r="169" spans="1:11" ht="12.75">
      <c r="A169" s="9">
        <v>46.7</v>
      </c>
      <c r="B169" s="8">
        <v>1.5065</v>
      </c>
      <c r="D169" s="9">
        <v>46.7</v>
      </c>
      <c r="E169" s="15" t="s">
        <v>125</v>
      </c>
      <c r="G169" s="9">
        <v>46.7</v>
      </c>
      <c r="H169" s="15" t="s">
        <v>125</v>
      </c>
      <c r="J169" s="9">
        <v>113.5</v>
      </c>
      <c r="K169" s="118">
        <v>112.5</v>
      </c>
    </row>
    <row r="170" spans="1:11" ht="12.75">
      <c r="A170" s="9">
        <v>46.8</v>
      </c>
      <c r="B170" s="8">
        <v>1.5022</v>
      </c>
      <c r="D170" s="9">
        <v>46.8</v>
      </c>
      <c r="E170" s="15" t="s">
        <v>125</v>
      </c>
      <c r="G170" s="9">
        <v>46.8</v>
      </c>
      <c r="H170" s="15" t="s">
        <v>125</v>
      </c>
      <c r="J170" s="9">
        <v>114</v>
      </c>
      <c r="K170" s="118">
        <v>112.5</v>
      </c>
    </row>
    <row r="171" spans="1:11" ht="12.75">
      <c r="A171" s="9">
        <v>46.9</v>
      </c>
      <c r="B171" s="6">
        <v>1.498</v>
      </c>
      <c r="D171" s="9">
        <v>46.9</v>
      </c>
      <c r="E171" s="15" t="s">
        <v>125</v>
      </c>
      <c r="G171" s="9">
        <v>46.9</v>
      </c>
      <c r="H171" s="15" t="s">
        <v>125</v>
      </c>
      <c r="J171" s="9">
        <v>114.5</v>
      </c>
      <c r="K171" s="118">
        <v>112.5</v>
      </c>
    </row>
    <row r="172" spans="1:11" ht="12.75">
      <c r="A172" s="9">
        <v>47</v>
      </c>
      <c r="B172" s="8">
        <v>1.4938</v>
      </c>
      <c r="D172" s="9">
        <v>47</v>
      </c>
      <c r="E172" s="15" t="s">
        <v>125</v>
      </c>
      <c r="G172" s="9">
        <v>47</v>
      </c>
      <c r="H172" s="15" t="s">
        <v>125</v>
      </c>
      <c r="J172" s="9">
        <v>115</v>
      </c>
      <c r="K172" s="118">
        <v>115</v>
      </c>
    </row>
    <row r="173" spans="1:11" ht="12.75">
      <c r="A173" s="9">
        <v>47.1</v>
      </c>
      <c r="B173" s="8">
        <v>1.4897</v>
      </c>
      <c r="D173" s="9">
        <v>47.1</v>
      </c>
      <c r="E173" s="15" t="s">
        <v>125</v>
      </c>
      <c r="G173" s="9">
        <v>47.1</v>
      </c>
      <c r="H173" s="15" t="s">
        <v>125</v>
      </c>
      <c r="J173" s="9">
        <v>115.5</v>
      </c>
      <c r="K173" s="118">
        <v>115</v>
      </c>
    </row>
    <row r="174" spans="1:11" ht="12.75">
      <c r="A174" s="9">
        <v>47.2</v>
      </c>
      <c r="B174" s="6">
        <v>1.4856</v>
      </c>
      <c r="D174" s="9">
        <v>47.2</v>
      </c>
      <c r="E174" s="15" t="s">
        <v>125</v>
      </c>
      <c r="G174" s="9">
        <v>47.2</v>
      </c>
      <c r="H174" s="15" t="s">
        <v>125</v>
      </c>
      <c r="J174" s="9">
        <v>116</v>
      </c>
      <c r="K174" s="118">
        <v>115</v>
      </c>
    </row>
    <row r="175" spans="1:11" ht="12.75">
      <c r="A175" s="9">
        <v>47.3</v>
      </c>
      <c r="B175" s="8">
        <v>1.4816</v>
      </c>
      <c r="D175" s="9">
        <v>47.3</v>
      </c>
      <c r="E175" s="15" t="s">
        <v>125</v>
      </c>
      <c r="G175" s="9">
        <v>47.3</v>
      </c>
      <c r="H175" s="15" t="s">
        <v>125</v>
      </c>
      <c r="J175" s="9">
        <v>116.5</v>
      </c>
      <c r="K175" s="118">
        <v>115</v>
      </c>
    </row>
    <row r="176" spans="1:11" ht="12.75">
      <c r="A176" s="9">
        <v>47.4</v>
      </c>
      <c r="B176" s="8">
        <v>1.4776</v>
      </c>
      <c r="D176" s="9">
        <v>47.4</v>
      </c>
      <c r="E176" s="15" t="s">
        <v>125</v>
      </c>
      <c r="G176" s="9">
        <v>47.4</v>
      </c>
      <c r="H176" s="15" t="s">
        <v>125</v>
      </c>
      <c r="J176" s="9">
        <v>117</v>
      </c>
      <c r="K176" s="118">
        <v>115</v>
      </c>
    </row>
    <row r="177" spans="1:11" ht="12.75">
      <c r="A177" s="9">
        <v>47.5</v>
      </c>
      <c r="B177" s="8">
        <v>1.4736</v>
      </c>
      <c r="D177" s="9">
        <v>47.5</v>
      </c>
      <c r="E177" s="15" t="s">
        <v>125</v>
      </c>
      <c r="G177" s="9">
        <v>47.5</v>
      </c>
      <c r="H177" s="15" t="s">
        <v>125</v>
      </c>
      <c r="J177" s="9">
        <v>117.5</v>
      </c>
      <c r="K177" s="118">
        <v>117.5</v>
      </c>
    </row>
    <row r="178" spans="1:11" ht="12.75">
      <c r="A178" s="9">
        <v>47.6</v>
      </c>
      <c r="B178" s="8">
        <v>1.4697</v>
      </c>
      <c r="D178" s="9">
        <v>47.6</v>
      </c>
      <c r="E178" s="15" t="s">
        <v>125</v>
      </c>
      <c r="G178" s="9">
        <v>47.6</v>
      </c>
      <c r="H178" s="15" t="s">
        <v>125</v>
      </c>
      <c r="J178" s="9">
        <v>118</v>
      </c>
      <c r="K178" s="118">
        <v>117.5</v>
      </c>
    </row>
    <row r="179" spans="1:11" ht="12.75">
      <c r="A179" s="9">
        <v>47.7</v>
      </c>
      <c r="B179" s="8">
        <v>1.4658</v>
      </c>
      <c r="D179" s="9">
        <v>47.7</v>
      </c>
      <c r="E179" s="15" t="s">
        <v>125</v>
      </c>
      <c r="G179" s="9">
        <v>47.7</v>
      </c>
      <c r="H179" s="15" t="s">
        <v>125</v>
      </c>
      <c r="J179" s="9">
        <v>118.5</v>
      </c>
      <c r="K179" s="118">
        <v>117.5</v>
      </c>
    </row>
    <row r="180" spans="1:11" ht="12.75">
      <c r="A180" s="9">
        <v>47.8</v>
      </c>
      <c r="B180" s="8">
        <v>1.462</v>
      </c>
      <c r="D180" s="9">
        <v>47.8</v>
      </c>
      <c r="E180" s="15" t="s">
        <v>125</v>
      </c>
      <c r="G180" s="9">
        <v>47.8</v>
      </c>
      <c r="H180" s="15" t="s">
        <v>125</v>
      </c>
      <c r="J180" s="9">
        <v>119</v>
      </c>
      <c r="K180" s="118">
        <v>117.5</v>
      </c>
    </row>
    <row r="181" spans="1:11" ht="12.75">
      <c r="A181" s="9">
        <v>47.9</v>
      </c>
      <c r="B181" s="6">
        <v>1.4582</v>
      </c>
      <c r="D181" s="9">
        <v>47.9</v>
      </c>
      <c r="E181" s="15" t="s">
        <v>125</v>
      </c>
      <c r="G181" s="9">
        <v>47.9</v>
      </c>
      <c r="H181" s="15" t="s">
        <v>125</v>
      </c>
      <c r="J181" s="9">
        <v>119.5</v>
      </c>
      <c r="K181" s="118">
        <v>117.5</v>
      </c>
    </row>
    <row r="182" spans="1:11" ht="12.75">
      <c r="A182" s="9">
        <v>48</v>
      </c>
      <c r="B182" s="8">
        <v>1.4545</v>
      </c>
      <c r="D182" s="9">
        <v>48</v>
      </c>
      <c r="E182" s="15" t="s">
        <v>125</v>
      </c>
      <c r="G182" s="9">
        <v>48</v>
      </c>
      <c r="H182" s="15" t="s">
        <v>125</v>
      </c>
      <c r="J182" s="9">
        <v>120</v>
      </c>
      <c r="K182" s="118">
        <v>120</v>
      </c>
    </row>
    <row r="183" spans="1:11" ht="12.75">
      <c r="A183" s="9">
        <v>48.1</v>
      </c>
      <c r="B183" s="8">
        <v>1.4508</v>
      </c>
      <c r="D183" s="9">
        <v>48.1</v>
      </c>
      <c r="E183" s="15" t="s">
        <v>126</v>
      </c>
      <c r="G183" s="9">
        <v>48.1</v>
      </c>
      <c r="H183" s="15" t="s">
        <v>126</v>
      </c>
      <c r="J183" s="9">
        <v>120.5</v>
      </c>
      <c r="K183" s="118">
        <v>120</v>
      </c>
    </row>
    <row r="184" spans="1:11" ht="12.75">
      <c r="A184" s="9">
        <v>48.2</v>
      </c>
      <c r="B184" s="6">
        <v>1.4471</v>
      </c>
      <c r="D184" s="9">
        <v>48.2</v>
      </c>
      <c r="E184" s="15" t="s">
        <v>126</v>
      </c>
      <c r="G184" s="9">
        <v>48.2</v>
      </c>
      <c r="H184" s="15" t="s">
        <v>126</v>
      </c>
      <c r="J184" s="9">
        <v>121</v>
      </c>
      <c r="K184" s="118">
        <v>120</v>
      </c>
    </row>
    <row r="185" spans="1:11" ht="12.75">
      <c r="A185" s="9">
        <v>48.3</v>
      </c>
      <c r="B185" s="8">
        <v>1.4435</v>
      </c>
      <c r="D185" s="9">
        <v>48.3</v>
      </c>
      <c r="E185" s="15" t="s">
        <v>126</v>
      </c>
      <c r="G185" s="9">
        <v>48.3</v>
      </c>
      <c r="H185" s="15" t="s">
        <v>126</v>
      </c>
      <c r="J185" s="9">
        <v>121.5</v>
      </c>
      <c r="K185" s="118">
        <v>120</v>
      </c>
    </row>
    <row r="186" spans="1:11" ht="12.75">
      <c r="A186" s="9">
        <v>48.4</v>
      </c>
      <c r="B186" s="8">
        <v>1.4399</v>
      </c>
      <c r="D186" s="9">
        <v>48.4</v>
      </c>
      <c r="E186" s="15" t="s">
        <v>126</v>
      </c>
      <c r="G186" s="9">
        <v>48.4</v>
      </c>
      <c r="H186" s="15" t="s">
        <v>126</v>
      </c>
      <c r="J186" s="9">
        <v>122</v>
      </c>
      <c r="K186" s="118">
        <v>120</v>
      </c>
    </row>
    <row r="187" spans="1:11" ht="12.75">
      <c r="A187" s="9">
        <v>48.5</v>
      </c>
      <c r="B187" s="8">
        <v>1.4363</v>
      </c>
      <c r="D187" s="9">
        <v>48.5</v>
      </c>
      <c r="E187" s="15" t="s">
        <v>126</v>
      </c>
      <c r="G187" s="9">
        <v>48.5</v>
      </c>
      <c r="H187" s="15" t="s">
        <v>126</v>
      </c>
      <c r="J187" s="9">
        <v>122.5</v>
      </c>
      <c r="K187" s="118">
        <v>122.5</v>
      </c>
    </row>
    <row r="188" spans="1:11" ht="12.75">
      <c r="A188" s="9">
        <v>48.6</v>
      </c>
      <c r="B188" s="8">
        <v>1.4328</v>
      </c>
      <c r="D188" s="9">
        <v>48.6</v>
      </c>
      <c r="E188" s="15" t="s">
        <v>126</v>
      </c>
      <c r="G188" s="9">
        <v>48.6</v>
      </c>
      <c r="H188" s="15" t="s">
        <v>126</v>
      </c>
      <c r="J188" s="9">
        <v>123</v>
      </c>
      <c r="K188" s="118">
        <v>122.5</v>
      </c>
    </row>
    <row r="189" spans="1:11" ht="12.75">
      <c r="A189" s="9">
        <v>48.7</v>
      </c>
      <c r="B189" s="8">
        <v>1.4293</v>
      </c>
      <c r="D189" s="9">
        <v>48.7</v>
      </c>
      <c r="E189" s="15" t="s">
        <v>126</v>
      </c>
      <c r="G189" s="9">
        <v>48.7</v>
      </c>
      <c r="H189" s="15" t="s">
        <v>126</v>
      </c>
      <c r="J189" s="9">
        <v>123.5</v>
      </c>
      <c r="K189" s="118">
        <v>122.5</v>
      </c>
    </row>
    <row r="190" spans="1:11" ht="12.75">
      <c r="A190" s="9">
        <v>48.8</v>
      </c>
      <c r="B190" s="8">
        <v>1.4258</v>
      </c>
      <c r="D190" s="9">
        <v>48.8</v>
      </c>
      <c r="E190" s="15" t="s">
        <v>126</v>
      </c>
      <c r="G190" s="9">
        <v>48.8</v>
      </c>
      <c r="H190" s="15" t="s">
        <v>126</v>
      </c>
      <c r="J190" s="9">
        <v>124</v>
      </c>
      <c r="K190" s="118">
        <v>122.5</v>
      </c>
    </row>
    <row r="191" spans="1:11" ht="12.75">
      <c r="A191" s="9">
        <v>48.9</v>
      </c>
      <c r="B191" s="6">
        <v>1.4224</v>
      </c>
      <c r="D191" s="9">
        <v>48.9</v>
      </c>
      <c r="E191" s="15" t="s">
        <v>126</v>
      </c>
      <c r="G191" s="9">
        <v>48.9</v>
      </c>
      <c r="H191" s="15" t="s">
        <v>126</v>
      </c>
      <c r="J191" s="9">
        <v>124.5</v>
      </c>
      <c r="K191" s="118">
        <v>122.5</v>
      </c>
    </row>
    <row r="192" spans="1:11" ht="12.75">
      <c r="A192" s="9">
        <v>49</v>
      </c>
      <c r="B192" s="8">
        <v>1.419</v>
      </c>
      <c r="D192" s="9">
        <v>49</v>
      </c>
      <c r="E192" s="15" t="s">
        <v>126</v>
      </c>
      <c r="G192" s="9">
        <v>49</v>
      </c>
      <c r="H192" s="15" t="s">
        <v>126</v>
      </c>
      <c r="J192" s="9">
        <v>125</v>
      </c>
      <c r="K192" s="118">
        <v>125</v>
      </c>
    </row>
    <row r="193" spans="1:11" ht="12.75">
      <c r="A193" s="9">
        <v>49.1</v>
      </c>
      <c r="B193" s="8">
        <v>1.4156</v>
      </c>
      <c r="D193" s="9">
        <v>49.1</v>
      </c>
      <c r="E193" s="15" t="s">
        <v>126</v>
      </c>
      <c r="G193" s="9">
        <v>49.1</v>
      </c>
      <c r="H193" s="15" t="s">
        <v>126</v>
      </c>
      <c r="J193" s="9">
        <v>125.5</v>
      </c>
      <c r="K193" s="118">
        <v>125</v>
      </c>
    </row>
    <row r="194" spans="1:11" ht="12.75">
      <c r="A194" s="9">
        <v>49.2</v>
      </c>
      <c r="B194" s="6">
        <v>1.4123</v>
      </c>
      <c r="D194" s="9">
        <v>49.2</v>
      </c>
      <c r="E194" s="15" t="s">
        <v>126</v>
      </c>
      <c r="G194" s="9">
        <v>49.2</v>
      </c>
      <c r="H194" s="15" t="s">
        <v>126</v>
      </c>
      <c r="J194" s="9">
        <v>126</v>
      </c>
      <c r="K194" s="118">
        <v>125</v>
      </c>
    </row>
    <row r="195" spans="1:11" ht="12.75">
      <c r="A195" s="9">
        <v>49.3</v>
      </c>
      <c r="B195" s="8">
        <v>1.409</v>
      </c>
      <c r="D195" s="9">
        <v>49.3</v>
      </c>
      <c r="E195" s="15" t="s">
        <v>126</v>
      </c>
      <c r="G195" s="9">
        <v>49.3</v>
      </c>
      <c r="H195" s="15" t="s">
        <v>126</v>
      </c>
      <c r="J195" s="9">
        <v>126.5</v>
      </c>
      <c r="K195" s="118">
        <v>125</v>
      </c>
    </row>
    <row r="196" spans="1:11" ht="12.75">
      <c r="A196" s="9">
        <v>49.4</v>
      </c>
      <c r="B196" s="8">
        <v>1.4057</v>
      </c>
      <c r="D196" s="9">
        <v>49.4</v>
      </c>
      <c r="E196" s="15" t="s">
        <v>126</v>
      </c>
      <c r="G196" s="9">
        <v>49.4</v>
      </c>
      <c r="H196" s="15" t="s">
        <v>126</v>
      </c>
      <c r="J196" s="9">
        <v>127</v>
      </c>
      <c r="K196" s="118">
        <v>125</v>
      </c>
    </row>
    <row r="197" spans="1:11" ht="12.75">
      <c r="A197" s="9">
        <v>49.5</v>
      </c>
      <c r="B197" s="8">
        <v>1.4025</v>
      </c>
      <c r="D197" s="9">
        <v>49.5</v>
      </c>
      <c r="E197" s="15" t="s">
        <v>126</v>
      </c>
      <c r="G197" s="9">
        <v>49.5</v>
      </c>
      <c r="H197" s="15" t="s">
        <v>126</v>
      </c>
      <c r="J197" s="9">
        <v>127.5</v>
      </c>
      <c r="K197" s="118">
        <v>127.5</v>
      </c>
    </row>
    <row r="198" spans="1:11" ht="12.75">
      <c r="A198" s="9">
        <v>49.6</v>
      </c>
      <c r="B198" s="8">
        <v>1.3993</v>
      </c>
      <c r="D198" s="9">
        <v>49.6</v>
      </c>
      <c r="E198" s="15" t="s">
        <v>126</v>
      </c>
      <c r="G198" s="9">
        <v>49.6</v>
      </c>
      <c r="H198" s="15" t="s">
        <v>126</v>
      </c>
      <c r="J198" s="9">
        <v>128</v>
      </c>
      <c r="K198" s="118">
        <v>127.5</v>
      </c>
    </row>
    <row r="199" spans="1:11" ht="12.75">
      <c r="A199" s="9">
        <v>49.7</v>
      </c>
      <c r="B199" s="8">
        <v>1.3961</v>
      </c>
      <c r="D199" s="9">
        <v>49.7</v>
      </c>
      <c r="E199" s="15" t="s">
        <v>126</v>
      </c>
      <c r="G199" s="9">
        <v>49.7</v>
      </c>
      <c r="H199" s="15" t="s">
        <v>126</v>
      </c>
      <c r="J199" s="9">
        <v>128.5</v>
      </c>
      <c r="K199" s="118">
        <v>127.5</v>
      </c>
    </row>
    <row r="200" spans="1:11" ht="12.75">
      <c r="A200" s="9">
        <v>49.8</v>
      </c>
      <c r="B200" s="8">
        <v>1.3929</v>
      </c>
      <c r="D200" s="9">
        <v>49.8</v>
      </c>
      <c r="E200" s="15" t="s">
        <v>126</v>
      </c>
      <c r="G200" s="9">
        <v>49.8</v>
      </c>
      <c r="H200" s="15" t="s">
        <v>126</v>
      </c>
      <c r="J200" s="9">
        <v>129</v>
      </c>
      <c r="K200" s="118">
        <v>127.5</v>
      </c>
    </row>
    <row r="201" spans="1:11" ht="12.75">
      <c r="A201" s="9">
        <v>49.9</v>
      </c>
      <c r="B201" s="6">
        <v>1.3898</v>
      </c>
      <c r="D201" s="9">
        <v>49.9</v>
      </c>
      <c r="E201" s="15" t="s">
        <v>126</v>
      </c>
      <c r="G201" s="9">
        <v>49.9</v>
      </c>
      <c r="H201" s="15" t="s">
        <v>126</v>
      </c>
      <c r="J201" s="9">
        <v>129.5</v>
      </c>
      <c r="K201" s="118">
        <v>127.5</v>
      </c>
    </row>
    <row r="202" spans="1:11" ht="12.75">
      <c r="A202" s="9">
        <v>50</v>
      </c>
      <c r="B202" s="8">
        <v>1.3867</v>
      </c>
      <c r="D202" s="9">
        <v>50</v>
      </c>
      <c r="E202" s="15" t="s">
        <v>126</v>
      </c>
      <c r="G202" s="9">
        <v>50</v>
      </c>
      <c r="H202" s="15" t="s">
        <v>126</v>
      </c>
      <c r="J202" s="9">
        <v>130</v>
      </c>
      <c r="K202" s="118">
        <v>130</v>
      </c>
    </row>
    <row r="203" spans="1:11" ht="12.75">
      <c r="A203" s="9">
        <v>50.1</v>
      </c>
      <c r="B203" s="8">
        <v>1.3837</v>
      </c>
      <c r="D203" s="9">
        <v>50.1</v>
      </c>
      <c r="E203" s="15" t="s">
        <v>126</v>
      </c>
      <c r="G203" s="9">
        <v>50.1</v>
      </c>
      <c r="H203" s="15" t="s">
        <v>126</v>
      </c>
      <c r="J203" s="9">
        <v>130.5</v>
      </c>
      <c r="K203" s="118">
        <v>130</v>
      </c>
    </row>
    <row r="204" spans="1:11" ht="12.75">
      <c r="A204" s="9">
        <v>50.2</v>
      </c>
      <c r="B204" s="6">
        <v>1.3806</v>
      </c>
      <c r="D204" s="9">
        <v>50.2</v>
      </c>
      <c r="E204" s="15" t="s">
        <v>126</v>
      </c>
      <c r="G204" s="9">
        <v>50.2</v>
      </c>
      <c r="H204" s="15" t="s">
        <v>126</v>
      </c>
      <c r="J204" s="9">
        <v>131</v>
      </c>
      <c r="K204" s="118">
        <v>130</v>
      </c>
    </row>
    <row r="205" spans="1:11" ht="12.75">
      <c r="A205" s="9">
        <v>50.3</v>
      </c>
      <c r="B205" s="8">
        <v>1.3776</v>
      </c>
      <c r="D205" s="9">
        <v>50.3</v>
      </c>
      <c r="E205" s="15" t="s">
        <v>126</v>
      </c>
      <c r="G205" s="9">
        <v>50.3</v>
      </c>
      <c r="H205" s="15" t="s">
        <v>126</v>
      </c>
      <c r="J205" s="9">
        <v>131.5</v>
      </c>
      <c r="K205" s="118">
        <v>130</v>
      </c>
    </row>
    <row r="206" spans="1:11" ht="12.75">
      <c r="A206" s="9">
        <v>50.4</v>
      </c>
      <c r="B206" s="8">
        <v>1.3746</v>
      </c>
      <c r="D206" s="9">
        <v>50.4</v>
      </c>
      <c r="E206" s="15" t="s">
        <v>126</v>
      </c>
      <c r="G206" s="9">
        <v>50.4</v>
      </c>
      <c r="H206" s="15" t="s">
        <v>126</v>
      </c>
      <c r="J206" s="9">
        <v>132</v>
      </c>
      <c r="K206" s="118">
        <v>130</v>
      </c>
    </row>
    <row r="207" spans="1:11" ht="12.75">
      <c r="A207" s="9">
        <v>50.5</v>
      </c>
      <c r="B207" s="8">
        <v>1.3716</v>
      </c>
      <c r="D207" s="9">
        <v>50.5</v>
      </c>
      <c r="E207" s="15" t="s">
        <v>126</v>
      </c>
      <c r="G207" s="9">
        <v>50.5</v>
      </c>
      <c r="H207" s="15" t="s">
        <v>126</v>
      </c>
      <c r="J207" s="9">
        <v>132.5</v>
      </c>
      <c r="K207" s="118">
        <v>132.5</v>
      </c>
    </row>
    <row r="208" spans="1:11" ht="12.75">
      <c r="A208" s="9">
        <v>50.6</v>
      </c>
      <c r="B208" s="8">
        <v>1.3687</v>
      </c>
      <c r="D208" s="9">
        <v>50.6</v>
      </c>
      <c r="E208" s="15" t="s">
        <v>126</v>
      </c>
      <c r="G208" s="9">
        <v>50.6</v>
      </c>
      <c r="H208" s="15" t="s">
        <v>126</v>
      </c>
      <c r="J208" s="9">
        <v>133</v>
      </c>
      <c r="K208" s="118">
        <v>132.5</v>
      </c>
    </row>
    <row r="209" spans="1:11" ht="12.75">
      <c r="A209" s="9">
        <v>50.7</v>
      </c>
      <c r="B209" s="8">
        <v>1.3658</v>
      </c>
      <c r="D209" s="9">
        <v>50.7</v>
      </c>
      <c r="E209" s="15" t="s">
        <v>126</v>
      </c>
      <c r="G209" s="9">
        <v>50.7</v>
      </c>
      <c r="H209" s="15" t="s">
        <v>126</v>
      </c>
      <c r="J209" s="9">
        <v>133.5</v>
      </c>
      <c r="K209" s="118">
        <v>132.5</v>
      </c>
    </row>
    <row r="210" spans="1:11" ht="12.75">
      <c r="A210" s="9">
        <v>50.8</v>
      </c>
      <c r="B210" s="8">
        <v>1.3629</v>
      </c>
      <c r="D210" s="9">
        <v>50.8</v>
      </c>
      <c r="E210" s="15" t="s">
        <v>126</v>
      </c>
      <c r="G210" s="9">
        <v>50.8</v>
      </c>
      <c r="H210" s="15" t="s">
        <v>126</v>
      </c>
      <c r="J210" s="9">
        <v>134</v>
      </c>
      <c r="K210" s="118">
        <v>132.5</v>
      </c>
    </row>
    <row r="211" spans="1:11" ht="12.75">
      <c r="A211" s="9">
        <v>50.9</v>
      </c>
      <c r="B211" s="6">
        <v>1.36</v>
      </c>
      <c r="D211" s="9">
        <v>50.9</v>
      </c>
      <c r="E211" s="15" t="s">
        <v>126</v>
      </c>
      <c r="G211" s="9">
        <v>50.9</v>
      </c>
      <c r="H211" s="15" t="s">
        <v>126</v>
      </c>
      <c r="J211" s="9">
        <v>134.5</v>
      </c>
      <c r="K211" s="118">
        <v>132.5</v>
      </c>
    </row>
    <row r="212" spans="1:11" ht="12.75">
      <c r="A212" s="9">
        <v>51</v>
      </c>
      <c r="B212" s="8">
        <v>1.3572</v>
      </c>
      <c r="D212" s="9">
        <v>51</v>
      </c>
      <c r="E212" s="15" t="s">
        <v>126</v>
      </c>
      <c r="G212" s="9">
        <v>51</v>
      </c>
      <c r="H212" s="15" t="s">
        <v>126</v>
      </c>
      <c r="J212" s="9">
        <v>135</v>
      </c>
      <c r="K212" s="118">
        <v>135</v>
      </c>
    </row>
    <row r="213" spans="1:11" ht="12.75">
      <c r="A213" s="9">
        <v>51.1</v>
      </c>
      <c r="B213" s="8">
        <v>1.3544</v>
      </c>
      <c r="D213" s="9">
        <v>51.1</v>
      </c>
      <c r="E213" s="15" t="s">
        <v>126</v>
      </c>
      <c r="G213" s="9">
        <v>51.1</v>
      </c>
      <c r="H213" s="15" t="s">
        <v>126</v>
      </c>
      <c r="J213" s="9">
        <v>135.5</v>
      </c>
      <c r="K213" s="118">
        <v>135</v>
      </c>
    </row>
    <row r="214" spans="1:11" ht="12.75">
      <c r="A214" s="9">
        <v>51.2</v>
      </c>
      <c r="B214" s="6">
        <v>1.3516</v>
      </c>
      <c r="D214" s="9">
        <v>51.2</v>
      </c>
      <c r="E214" s="15" t="s">
        <v>126</v>
      </c>
      <c r="G214" s="9">
        <v>51.2</v>
      </c>
      <c r="H214" s="15" t="s">
        <v>126</v>
      </c>
      <c r="J214" s="9">
        <v>136</v>
      </c>
      <c r="K214" s="118">
        <v>135</v>
      </c>
    </row>
    <row r="215" spans="1:11" ht="12.75">
      <c r="A215" s="9">
        <v>51.3</v>
      </c>
      <c r="B215" s="8">
        <v>1.3488</v>
      </c>
      <c r="D215" s="9">
        <v>51.3</v>
      </c>
      <c r="E215" s="15" t="s">
        <v>126</v>
      </c>
      <c r="G215" s="9">
        <v>51.3</v>
      </c>
      <c r="H215" s="15" t="s">
        <v>126</v>
      </c>
      <c r="J215" s="9">
        <v>136.5</v>
      </c>
      <c r="K215" s="118">
        <v>135</v>
      </c>
    </row>
    <row r="216" spans="1:11" ht="12.75">
      <c r="A216" s="9">
        <v>51.4</v>
      </c>
      <c r="B216" s="8">
        <v>1.3461</v>
      </c>
      <c r="D216" s="9">
        <v>51.4</v>
      </c>
      <c r="E216" s="15" t="s">
        <v>126</v>
      </c>
      <c r="G216" s="9">
        <v>51.4</v>
      </c>
      <c r="H216" s="15" t="s">
        <v>126</v>
      </c>
      <c r="J216" s="9">
        <v>137</v>
      </c>
      <c r="K216" s="118">
        <v>135</v>
      </c>
    </row>
    <row r="217" spans="1:11" ht="12.75">
      <c r="A217" s="9">
        <v>51.5</v>
      </c>
      <c r="B217" s="8">
        <v>1.3434</v>
      </c>
      <c r="D217" s="9">
        <v>51.5</v>
      </c>
      <c r="E217" s="15" t="s">
        <v>126</v>
      </c>
      <c r="G217" s="9">
        <v>51.5</v>
      </c>
      <c r="H217" s="15" t="s">
        <v>126</v>
      </c>
      <c r="J217" s="9">
        <v>137.5</v>
      </c>
      <c r="K217" s="118">
        <v>137.5</v>
      </c>
    </row>
    <row r="218" spans="1:11" ht="12.75">
      <c r="A218" s="9">
        <v>51.6</v>
      </c>
      <c r="B218" s="8">
        <v>1.3407</v>
      </c>
      <c r="D218" s="9">
        <v>51.6</v>
      </c>
      <c r="E218" s="15" t="s">
        <v>126</v>
      </c>
      <c r="G218" s="9">
        <v>51.6</v>
      </c>
      <c r="H218" s="15" t="s">
        <v>126</v>
      </c>
      <c r="J218" s="9">
        <v>138</v>
      </c>
      <c r="K218" s="118">
        <v>137.5</v>
      </c>
    </row>
    <row r="219" spans="1:11" ht="12.75">
      <c r="A219" s="9">
        <v>51.7</v>
      </c>
      <c r="B219" s="8">
        <v>1.338</v>
      </c>
      <c r="D219" s="9">
        <v>51.7</v>
      </c>
      <c r="E219" s="15" t="s">
        <v>126</v>
      </c>
      <c r="G219" s="9">
        <v>51.7</v>
      </c>
      <c r="H219" s="15" t="s">
        <v>126</v>
      </c>
      <c r="J219" s="9">
        <v>138.5</v>
      </c>
      <c r="K219" s="118">
        <v>137.5</v>
      </c>
    </row>
    <row r="220" spans="1:11" ht="12.75">
      <c r="A220" s="9">
        <v>51.8</v>
      </c>
      <c r="B220" s="8">
        <v>1.3353</v>
      </c>
      <c r="D220" s="9">
        <v>51.8</v>
      </c>
      <c r="E220" s="15" t="s">
        <v>126</v>
      </c>
      <c r="G220" s="9">
        <v>51.8</v>
      </c>
      <c r="H220" s="15" t="s">
        <v>126</v>
      </c>
      <c r="J220" s="9">
        <v>139</v>
      </c>
      <c r="K220" s="118">
        <v>137.5</v>
      </c>
    </row>
    <row r="221" spans="1:11" ht="12.75">
      <c r="A221" s="9">
        <v>51.9</v>
      </c>
      <c r="B221" s="6">
        <v>1.3327</v>
      </c>
      <c r="D221" s="9">
        <v>51.9</v>
      </c>
      <c r="E221" s="15" t="s">
        <v>126</v>
      </c>
      <c r="G221" s="9">
        <v>51.9</v>
      </c>
      <c r="H221" s="15" t="s">
        <v>126</v>
      </c>
      <c r="J221" s="9">
        <v>139.5</v>
      </c>
      <c r="K221" s="118">
        <v>137.5</v>
      </c>
    </row>
    <row r="222" spans="1:11" ht="12.75">
      <c r="A222" s="9">
        <v>52</v>
      </c>
      <c r="B222" s="8">
        <v>1.3301</v>
      </c>
      <c r="D222" s="9">
        <v>52</v>
      </c>
      <c r="E222" s="15" t="s">
        <v>126</v>
      </c>
      <c r="G222" s="9">
        <v>52</v>
      </c>
      <c r="H222" s="15" t="s">
        <v>126</v>
      </c>
      <c r="J222" s="9">
        <v>140</v>
      </c>
      <c r="K222" s="118">
        <v>140</v>
      </c>
    </row>
    <row r="223" spans="1:11" ht="12.75">
      <c r="A223" s="9">
        <v>52.1</v>
      </c>
      <c r="B223" s="8">
        <v>1.3275</v>
      </c>
      <c r="D223" s="9">
        <v>52.1</v>
      </c>
      <c r="E223" s="15" t="s">
        <v>127</v>
      </c>
      <c r="G223" s="9">
        <v>52.1</v>
      </c>
      <c r="H223" s="15" t="s">
        <v>127</v>
      </c>
      <c r="J223" s="9">
        <v>140.5</v>
      </c>
      <c r="K223" s="118">
        <v>140</v>
      </c>
    </row>
    <row r="224" spans="1:11" ht="12.75">
      <c r="A224" s="9">
        <v>52.2</v>
      </c>
      <c r="B224" s="6">
        <v>1.3249</v>
      </c>
      <c r="D224" s="9">
        <v>52.2</v>
      </c>
      <c r="E224" s="15" t="s">
        <v>127</v>
      </c>
      <c r="G224" s="9">
        <v>52.2</v>
      </c>
      <c r="H224" s="15" t="s">
        <v>127</v>
      </c>
      <c r="J224" s="9">
        <v>141</v>
      </c>
      <c r="K224" s="118">
        <v>140</v>
      </c>
    </row>
    <row r="225" spans="1:11" ht="12.75">
      <c r="A225" s="9">
        <v>52.3</v>
      </c>
      <c r="B225" s="8">
        <v>1.3223</v>
      </c>
      <c r="D225" s="9">
        <v>52.3</v>
      </c>
      <c r="E225" s="15" t="s">
        <v>127</v>
      </c>
      <c r="G225" s="9">
        <v>52.3</v>
      </c>
      <c r="H225" s="15" t="s">
        <v>127</v>
      </c>
      <c r="J225" s="9">
        <v>141.5</v>
      </c>
      <c r="K225" s="118">
        <v>140</v>
      </c>
    </row>
    <row r="226" spans="1:11" ht="12.75">
      <c r="A226" s="9">
        <v>52.4</v>
      </c>
      <c r="B226" s="8">
        <v>1.3198</v>
      </c>
      <c r="D226" s="9">
        <v>52.4</v>
      </c>
      <c r="E226" s="15" t="s">
        <v>127</v>
      </c>
      <c r="G226" s="9">
        <v>52.4</v>
      </c>
      <c r="H226" s="15" t="s">
        <v>127</v>
      </c>
      <c r="J226" s="9">
        <v>142</v>
      </c>
      <c r="K226" s="118">
        <v>140</v>
      </c>
    </row>
    <row r="227" spans="1:11" ht="12.75">
      <c r="A227" s="9">
        <v>52.5</v>
      </c>
      <c r="B227" s="8">
        <v>1.3173</v>
      </c>
      <c r="D227" s="9">
        <v>52.5</v>
      </c>
      <c r="E227" s="15" t="s">
        <v>127</v>
      </c>
      <c r="G227" s="9">
        <v>52.5</v>
      </c>
      <c r="H227" s="15" t="s">
        <v>127</v>
      </c>
      <c r="J227" s="9">
        <v>142.5</v>
      </c>
      <c r="K227" s="118">
        <v>142.5</v>
      </c>
    </row>
    <row r="228" spans="1:11" ht="12.75">
      <c r="A228" s="9">
        <v>52.6</v>
      </c>
      <c r="B228" s="6">
        <v>1.3148</v>
      </c>
      <c r="D228" s="9">
        <v>52.6</v>
      </c>
      <c r="E228" s="15" t="s">
        <v>127</v>
      </c>
      <c r="G228" s="9">
        <v>52.6</v>
      </c>
      <c r="H228" s="15" t="s">
        <v>127</v>
      </c>
      <c r="J228" s="9">
        <v>143</v>
      </c>
      <c r="K228" s="118">
        <v>142.5</v>
      </c>
    </row>
    <row r="229" spans="1:11" ht="12.75">
      <c r="A229" s="9">
        <v>52.7</v>
      </c>
      <c r="B229" s="6">
        <v>1.3123</v>
      </c>
      <c r="D229" s="9">
        <v>52.7</v>
      </c>
      <c r="E229" s="15" t="s">
        <v>127</v>
      </c>
      <c r="G229" s="9">
        <v>52.7</v>
      </c>
      <c r="H229" s="15" t="s">
        <v>127</v>
      </c>
      <c r="J229" s="9">
        <v>143.5</v>
      </c>
      <c r="K229" s="118">
        <v>142.5</v>
      </c>
    </row>
    <row r="230" spans="1:11" ht="12.75">
      <c r="A230" s="9">
        <v>52.8</v>
      </c>
      <c r="B230" s="8">
        <v>1.3098</v>
      </c>
      <c r="D230" s="9">
        <v>52.8</v>
      </c>
      <c r="E230" s="15" t="s">
        <v>127</v>
      </c>
      <c r="G230" s="9">
        <v>52.8</v>
      </c>
      <c r="H230" s="15" t="s">
        <v>127</v>
      </c>
      <c r="J230" s="9">
        <v>144</v>
      </c>
      <c r="K230" s="118">
        <v>142.5</v>
      </c>
    </row>
    <row r="231" spans="1:11" ht="12.75">
      <c r="A231" s="9">
        <v>52.9</v>
      </c>
      <c r="B231" s="6">
        <v>1.3074</v>
      </c>
      <c r="D231" s="9">
        <v>52.9</v>
      </c>
      <c r="E231" s="15" t="s">
        <v>127</v>
      </c>
      <c r="G231" s="9">
        <v>52.9</v>
      </c>
      <c r="H231" s="15" t="s">
        <v>127</v>
      </c>
      <c r="J231" s="9">
        <v>144.5</v>
      </c>
      <c r="K231" s="118">
        <v>142.5</v>
      </c>
    </row>
    <row r="232" spans="1:11" ht="12.75">
      <c r="A232" s="9">
        <v>53</v>
      </c>
      <c r="B232" s="8">
        <v>1.305</v>
      </c>
      <c r="D232" s="9">
        <v>53</v>
      </c>
      <c r="E232" s="15" t="s">
        <v>127</v>
      </c>
      <c r="G232" s="9">
        <v>53</v>
      </c>
      <c r="H232" s="15" t="s">
        <v>127</v>
      </c>
      <c r="J232" s="9">
        <v>145</v>
      </c>
      <c r="K232" s="118">
        <v>145</v>
      </c>
    </row>
    <row r="233" spans="1:11" ht="12.75">
      <c r="A233" s="9">
        <v>53.1</v>
      </c>
      <c r="B233" s="8">
        <v>1.3025</v>
      </c>
      <c r="D233" s="9">
        <v>53.1</v>
      </c>
      <c r="E233" s="15" t="s">
        <v>127</v>
      </c>
      <c r="G233" s="9">
        <v>53.1</v>
      </c>
      <c r="H233" s="15" t="s">
        <v>127</v>
      </c>
      <c r="J233" s="9">
        <v>145.5</v>
      </c>
      <c r="K233" s="118">
        <v>145</v>
      </c>
    </row>
    <row r="234" spans="1:11" ht="12.75">
      <c r="A234" s="9">
        <v>53.2</v>
      </c>
      <c r="B234" s="6">
        <v>1.3002</v>
      </c>
      <c r="D234" s="9">
        <v>53.2</v>
      </c>
      <c r="E234" s="15" t="s">
        <v>127</v>
      </c>
      <c r="G234" s="9">
        <v>53.2</v>
      </c>
      <c r="H234" s="15" t="s">
        <v>127</v>
      </c>
      <c r="J234" s="9">
        <v>146</v>
      </c>
      <c r="K234" s="118">
        <v>145</v>
      </c>
    </row>
    <row r="235" spans="1:11" ht="12.75">
      <c r="A235" s="9">
        <v>53.3</v>
      </c>
      <c r="B235" s="8">
        <v>1.2978</v>
      </c>
      <c r="D235" s="9">
        <v>53.3</v>
      </c>
      <c r="E235" s="15" t="s">
        <v>127</v>
      </c>
      <c r="G235" s="9">
        <v>53.3</v>
      </c>
      <c r="H235" s="15" t="s">
        <v>127</v>
      </c>
      <c r="J235" s="9">
        <v>146.5</v>
      </c>
      <c r="K235" s="118">
        <v>145</v>
      </c>
    </row>
    <row r="236" spans="1:11" ht="12.75">
      <c r="A236" s="9">
        <v>53.4</v>
      </c>
      <c r="B236" s="8">
        <v>1.2954</v>
      </c>
      <c r="D236" s="9">
        <v>53.4</v>
      </c>
      <c r="E236" s="15" t="s">
        <v>127</v>
      </c>
      <c r="G236" s="9">
        <v>53.4</v>
      </c>
      <c r="H236" s="15" t="s">
        <v>127</v>
      </c>
      <c r="J236" s="9">
        <v>147</v>
      </c>
      <c r="K236" s="118">
        <v>145</v>
      </c>
    </row>
    <row r="237" spans="1:11" ht="12.75">
      <c r="A237" s="9">
        <v>53.5</v>
      </c>
      <c r="B237" s="8">
        <v>1.2931</v>
      </c>
      <c r="D237" s="9">
        <v>53.5</v>
      </c>
      <c r="E237" s="15" t="s">
        <v>127</v>
      </c>
      <c r="G237" s="9">
        <v>53.5</v>
      </c>
      <c r="H237" s="15" t="s">
        <v>127</v>
      </c>
      <c r="J237" s="9">
        <v>147.5</v>
      </c>
      <c r="K237" s="118">
        <v>147.5</v>
      </c>
    </row>
    <row r="238" spans="1:11" ht="12.75">
      <c r="A238" s="9">
        <v>53.6</v>
      </c>
      <c r="B238" s="6">
        <v>1.2908</v>
      </c>
      <c r="D238" s="9">
        <v>53.6</v>
      </c>
      <c r="E238" s="15" t="s">
        <v>127</v>
      </c>
      <c r="G238" s="9">
        <v>53.6</v>
      </c>
      <c r="H238" s="15" t="s">
        <v>127</v>
      </c>
      <c r="J238" s="9">
        <v>148</v>
      </c>
      <c r="K238" s="118">
        <v>147.5</v>
      </c>
    </row>
    <row r="239" spans="1:11" ht="12.75">
      <c r="A239" s="9">
        <v>53.7</v>
      </c>
      <c r="B239" s="6">
        <v>1.2885</v>
      </c>
      <c r="D239" s="9">
        <v>53.7</v>
      </c>
      <c r="E239" s="15" t="s">
        <v>127</v>
      </c>
      <c r="G239" s="9">
        <v>53.7</v>
      </c>
      <c r="H239" s="15" t="s">
        <v>127</v>
      </c>
      <c r="J239" s="9">
        <v>148.5</v>
      </c>
      <c r="K239" s="118">
        <v>147.5</v>
      </c>
    </row>
    <row r="240" spans="1:11" ht="12.75">
      <c r="A240" s="9">
        <v>53.8</v>
      </c>
      <c r="B240" s="8">
        <v>1.2862</v>
      </c>
      <c r="D240" s="9">
        <v>53.8</v>
      </c>
      <c r="E240" s="15" t="s">
        <v>127</v>
      </c>
      <c r="G240" s="9">
        <v>53.8</v>
      </c>
      <c r="H240" s="15" t="s">
        <v>127</v>
      </c>
      <c r="J240" s="9">
        <v>149</v>
      </c>
      <c r="K240" s="118">
        <v>147.5</v>
      </c>
    </row>
    <row r="241" spans="1:11" ht="12.75">
      <c r="A241" s="9">
        <v>53.9</v>
      </c>
      <c r="B241" s="6">
        <v>1.2839</v>
      </c>
      <c r="D241" s="9">
        <v>53.9</v>
      </c>
      <c r="E241" s="15" t="s">
        <v>127</v>
      </c>
      <c r="G241" s="9">
        <v>53.9</v>
      </c>
      <c r="H241" s="15" t="s">
        <v>127</v>
      </c>
      <c r="J241" s="9">
        <v>149.5</v>
      </c>
      <c r="K241" s="118">
        <v>147.5</v>
      </c>
    </row>
    <row r="242" spans="1:11" ht="12.75">
      <c r="A242" s="9">
        <v>54</v>
      </c>
      <c r="B242" s="8">
        <v>1.2816</v>
      </c>
      <c r="D242" s="9">
        <v>54</v>
      </c>
      <c r="E242" s="15" t="s">
        <v>127</v>
      </c>
      <c r="G242" s="9">
        <v>54</v>
      </c>
      <c r="H242" s="15" t="s">
        <v>127</v>
      </c>
      <c r="J242" s="9">
        <v>150</v>
      </c>
      <c r="K242" s="118">
        <v>150</v>
      </c>
    </row>
    <row r="243" spans="1:11" ht="12.75">
      <c r="A243" s="9">
        <v>54.1</v>
      </c>
      <c r="B243" s="8">
        <v>1.2794</v>
      </c>
      <c r="D243" s="9">
        <v>54.1</v>
      </c>
      <c r="E243" s="15" t="s">
        <v>127</v>
      </c>
      <c r="G243" s="9">
        <v>54.1</v>
      </c>
      <c r="H243" s="15" t="s">
        <v>127</v>
      </c>
      <c r="J243" s="9">
        <v>150.5</v>
      </c>
      <c r="K243" s="118">
        <v>150</v>
      </c>
    </row>
    <row r="244" spans="1:11" ht="12.75">
      <c r="A244" s="9">
        <v>54.2</v>
      </c>
      <c r="B244" s="6">
        <v>1.2772</v>
      </c>
      <c r="D244" s="9">
        <v>54.2</v>
      </c>
      <c r="E244" s="15" t="s">
        <v>127</v>
      </c>
      <c r="G244" s="9">
        <v>54.2</v>
      </c>
      <c r="H244" s="15" t="s">
        <v>127</v>
      </c>
      <c r="J244" s="9">
        <v>151</v>
      </c>
      <c r="K244" s="118">
        <v>150</v>
      </c>
    </row>
    <row r="245" spans="1:11" ht="12.75">
      <c r="A245" s="9">
        <v>54.3</v>
      </c>
      <c r="B245" s="8">
        <v>1.275</v>
      </c>
      <c r="D245" s="9">
        <v>54.3</v>
      </c>
      <c r="E245" s="15" t="s">
        <v>127</v>
      </c>
      <c r="G245" s="9">
        <v>54.3</v>
      </c>
      <c r="H245" s="15" t="s">
        <v>127</v>
      </c>
      <c r="J245" s="9">
        <v>151.5</v>
      </c>
      <c r="K245" s="118">
        <v>150</v>
      </c>
    </row>
    <row r="246" spans="1:11" ht="12.75">
      <c r="A246" s="9">
        <v>54.4</v>
      </c>
      <c r="B246" s="8">
        <v>1.2728</v>
      </c>
      <c r="D246" s="9">
        <v>54.4</v>
      </c>
      <c r="E246" s="15" t="s">
        <v>127</v>
      </c>
      <c r="G246" s="9">
        <v>54.4</v>
      </c>
      <c r="H246" s="15" t="s">
        <v>127</v>
      </c>
      <c r="J246" s="9">
        <v>152</v>
      </c>
      <c r="K246" s="118">
        <v>150</v>
      </c>
    </row>
    <row r="247" spans="1:11" ht="12.75">
      <c r="A247" s="9">
        <v>54.5</v>
      </c>
      <c r="B247" s="8">
        <v>1.2706</v>
      </c>
      <c r="D247" s="9">
        <v>54.5</v>
      </c>
      <c r="E247" s="15" t="s">
        <v>127</v>
      </c>
      <c r="G247" s="9">
        <v>54.5</v>
      </c>
      <c r="H247" s="15" t="s">
        <v>127</v>
      </c>
      <c r="J247" s="9">
        <v>152.5</v>
      </c>
      <c r="K247" s="118">
        <v>152.5</v>
      </c>
    </row>
    <row r="248" spans="1:11" ht="12.75">
      <c r="A248" s="9">
        <v>54.6</v>
      </c>
      <c r="B248" s="6">
        <v>1.2684</v>
      </c>
      <c r="D248" s="9">
        <v>54.6</v>
      </c>
      <c r="E248" s="15" t="s">
        <v>127</v>
      </c>
      <c r="G248" s="9">
        <v>54.6</v>
      </c>
      <c r="H248" s="15" t="s">
        <v>127</v>
      </c>
      <c r="J248" s="9">
        <v>153</v>
      </c>
      <c r="K248" s="118">
        <v>152.5</v>
      </c>
    </row>
    <row r="249" spans="1:11" ht="12.75">
      <c r="A249" s="9">
        <v>54.7</v>
      </c>
      <c r="B249" s="6">
        <v>1.2663</v>
      </c>
      <c r="D249" s="9">
        <v>54.7</v>
      </c>
      <c r="E249" s="15" t="s">
        <v>127</v>
      </c>
      <c r="G249" s="9">
        <v>54.7</v>
      </c>
      <c r="H249" s="15" t="s">
        <v>127</v>
      </c>
      <c r="J249" s="9">
        <v>153.5</v>
      </c>
      <c r="K249" s="118">
        <v>152.5</v>
      </c>
    </row>
    <row r="250" spans="1:11" ht="12.75">
      <c r="A250" s="9">
        <v>54.8</v>
      </c>
      <c r="B250" s="8">
        <v>1.2641</v>
      </c>
      <c r="D250" s="9">
        <v>54.8</v>
      </c>
      <c r="E250" s="15" t="s">
        <v>127</v>
      </c>
      <c r="G250" s="9">
        <v>54.8</v>
      </c>
      <c r="H250" s="15" t="s">
        <v>127</v>
      </c>
      <c r="J250" s="9">
        <v>154</v>
      </c>
      <c r="K250" s="118">
        <v>152.5</v>
      </c>
    </row>
    <row r="251" spans="1:11" ht="12.75">
      <c r="A251" s="9">
        <v>54.9</v>
      </c>
      <c r="B251" s="6">
        <v>1.262</v>
      </c>
      <c r="D251" s="9">
        <v>54.9</v>
      </c>
      <c r="E251" s="15" t="s">
        <v>127</v>
      </c>
      <c r="G251" s="9">
        <v>54.9</v>
      </c>
      <c r="H251" s="15" t="s">
        <v>127</v>
      </c>
      <c r="J251" s="9">
        <v>154.5</v>
      </c>
      <c r="K251" s="118">
        <v>152.5</v>
      </c>
    </row>
    <row r="252" spans="1:11" ht="12.75">
      <c r="A252" s="9">
        <v>55</v>
      </c>
      <c r="B252" s="8">
        <v>1.2599</v>
      </c>
      <c r="D252" s="9">
        <v>55</v>
      </c>
      <c r="E252" s="15" t="s">
        <v>127</v>
      </c>
      <c r="G252" s="9">
        <v>55</v>
      </c>
      <c r="H252" s="15" t="s">
        <v>127</v>
      </c>
      <c r="J252" s="9">
        <v>155</v>
      </c>
      <c r="K252" s="118">
        <v>155</v>
      </c>
    </row>
    <row r="253" spans="1:11" ht="12.75">
      <c r="A253" s="9">
        <v>55.1</v>
      </c>
      <c r="B253" s="8">
        <v>1.2578</v>
      </c>
      <c r="D253" s="9">
        <v>55.1</v>
      </c>
      <c r="E253" s="15" t="s">
        <v>127</v>
      </c>
      <c r="G253" s="9">
        <v>55.1</v>
      </c>
      <c r="H253" s="15" t="s">
        <v>127</v>
      </c>
      <c r="J253" s="9">
        <v>155.5</v>
      </c>
      <c r="K253" s="118">
        <v>155</v>
      </c>
    </row>
    <row r="254" spans="1:11" ht="12.75">
      <c r="A254" s="9">
        <v>55.2</v>
      </c>
      <c r="B254" s="6">
        <v>1.2557</v>
      </c>
      <c r="D254" s="9">
        <v>55.2</v>
      </c>
      <c r="E254" s="15" t="s">
        <v>127</v>
      </c>
      <c r="G254" s="9">
        <v>55.2</v>
      </c>
      <c r="H254" s="15" t="s">
        <v>127</v>
      </c>
      <c r="J254" s="9">
        <v>156</v>
      </c>
      <c r="K254" s="118">
        <v>155</v>
      </c>
    </row>
    <row r="255" spans="1:11" ht="12.75">
      <c r="A255" s="9">
        <v>55.3</v>
      </c>
      <c r="B255" s="8">
        <v>1.2537</v>
      </c>
      <c r="D255" s="9">
        <v>55.3</v>
      </c>
      <c r="E255" s="15" t="s">
        <v>127</v>
      </c>
      <c r="G255" s="9">
        <v>55.3</v>
      </c>
      <c r="H255" s="15" t="s">
        <v>127</v>
      </c>
      <c r="J255" s="9">
        <v>156.5</v>
      </c>
      <c r="K255" s="118">
        <v>155</v>
      </c>
    </row>
    <row r="256" spans="1:11" ht="12.75">
      <c r="A256" s="9">
        <v>55.4</v>
      </c>
      <c r="B256" s="8">
        <v>1.2516</v>
      </c>
      <c r="D256" s="9">
        <v>55.4</v>
      </c>
      <c r="E256" s="15" t="s">
        <v>127</v>
      </c>
      <c r="G256" s="9">
        <v>55.4</v>
      </c>
      <c r="H256" s="15" t="s">
        <v>127</v>
      </c>
      <c r="J256" s="9">
        <v>157</v>
      </c>
      <c r="K256" s="118">
        <v>155</v>
      </c>
    </row>
    <row r="257" spans="1:11" ht="12.75">
      <c r="A257" s="9">
        <v>55.5</v>
      </c>
      <c r="B257" s="8">
        <v>1.2496</v>
      </c>
      <c r="D257" s="9">
        <v>55.5</v>
      </c>
      <c r="E257" s="15" t="s">
        <v>127</v>
      </c>
      <c r="G257" s="9">
        <v>55.5</v>
      </c>
      <c r="H257" s="15" t="s">
        <v>127</v>
      </c>
      <c r="J257" s="9">
        <v>157.5</v>
      </c>
      <c r="K257" s="118">
        <v>157.5</v>
      </c>
    </row>
    <row r="258" spans="1:11" ht="12.75">
      <c r="A258" s="9">
        <v>55.6</v>
      </c>
      <c r="B258" s="6">
        <v>1.2476</v>
      </c>
      <c r="D258" s="9">
        <v>55.6</v>
      </c>
      <c r="E258" s="15" t="s">
        <v>127</v>
      </c>
      <c r="G258" s="9">
        <v>55.6</v>
      </c>
      <c r="H258" s="15" t="s">
        <v>127</v>
      </c>
      <c r="J258" s="9">
        <v>158</v>
      </c>
      <c r="K258" s="118">
        <v>157.5</v>
      </c>
    </row>
    <row r="259" spans="1:11" ht="12.75">
      <c r="A259" s="9">
        <v>55.7</v>
      </c>
      <c r="B259" s="6">
        <v>1.2456</v>
      </c>
      <c r="D259" s="9">
        <v>55.7</v>
      </c>
      <c r="E259" s="15" t="s">
        <v>127</v>
      </c>
      <c r="G259" s="9">
        <v>55.7</v>
      </c>
      <c r="H259" s="15" t="s">
        <v>127</v>
      </c>
      <c r="J259" s="9">
        <v>158.5</v>
      </c>
      <c r="K259" s="118">
        <v>157.5</v>
      </c>
    </row>
    <row r="260" spans="1:11" ht="12.75">
      <c r="A260" s="9">
        <v>55.8</v>
      </c>
      <c r="B260" s="8">
        <v>1.2436</v>
      </c>
      <c r="D260" s="9">
        <v>55.8</v>
      </c>
      <c r="E260" s="15" t="s">
        <v>127</v>
      </c>
      <c r="G260" s="9">
        <v>55.8</v>
      </c>
      <c r="H260" s="15" t="s">
        <v>127</v>
      </c>
      <c r="J260" s="9">
        <v>159</v>
      </c>
      <c r="K260" s="118">
        <v>157.5</v>
      </c>
    </row>
    <row r="261" spans="1:11" ht="12.75">
      <c r="A261" s="9">
        <v>55.9</v>
      </c>
      <c r="B261" s="6">
        <v>1.2416</v>
      </c>
      <c r="D261" s="9">
        <v>55.9</v>
      </c>
      <c r="E261" s="15" t="s">
        <v>127</v>
      </c>
      <c r="G261" s="9">
        <v>55.9</v>
      </c>
      <c r="H261" s="15" t="s">
        <v>127</v>
      </c>
      <c r="J261" s="9">
        <v>159.5</v>
      </c>
      <c r="K261" s="118">
        <v>157.5</v>
      </c>
    </row>
    <row r="262" spans="1:11" ht="12.75">
      <c r="A262" s="9">
        <v>56</v>
      </c>
      <c r="B262" s="8">
        <v>1.2396</v>
      </c>
      <c r="D262" s="9">
        <v>56</v>
      </c>
      <c r="E262" s="15" t="s">
        <v>127</v>
      </c>
      <c r="G262" s="9">
        <v>56</v>
      </c>
      <c r="H262" s="15" t="s">
        <v>127</v>
      </c>
      <c r="J262" s="9">
        <v>160</v>
      </c>
      <c r="K262" s="118">
        <v>160</v>
      </c>
    </row>
    <row r="263" spans="1:11" ht="12.75">
      <c r="A263" s="9">
        <v>56.1</v>
      </c>
      <c r="B263" s="8">
        <v>1.2376</v>
      </c>
      <c r="D263" s="9">
        <v>56.1</v>
      </c>
      <c r="E263" s="15" t="s">
        <v>128</v>
      </c>
      <c r="G263" s="9">
        <v>56.1</v>
      </c>
      <c r="H263" s="15" t="s">
        <v>128</v>
      </c>
      <c r="J263" s="9">
        <v>160.5</v>
      </c>
      <c r="K263" s="118">
        <v>160</v>
      </c>
    </row>
    <row r="264" spans="1:11" ht="12.75">
      <c r="A264" s="9">
        <v>56.2</v>
      </c>
      <c r="B264" s="6">
        <v>1.2357</v>
      </c>
      <c r="D264" s="9">
        <v>56.2</v>
      </c>
      <c r="E264" s="15" t="s">
        <v>128</v>
      </c>
      <c r="G264" s="9">
        <v>56.2</v>
      </c>
      <c r="H264" s="15" t="s">
        <v>128</v>
      </c>
      <c r="J264" s="9">
        <v>161</v>
      </c>
      <c r="K264" s="118">
        <v>160</v>
      </c>
    </row>
    <row r="265" spans="1:11" ht="12.75">
      <c r="A265" s="9">
        <v>56.3</v>
      </c>
      <c r="B265" s="8">
        <v>1.2337</v>
      </c>
      <c r="D265" s="9">
        <v>56.3</v>
      </c>
      <c r="E265" s="15" t="s">
        <v>128</v>
      </c>
      <c r="G265" s="9">
        <v>56.3</v>
      </c>
      <c r="H265" s="15" t="s">
        <v>128</v>
      </c>
      <c r="J265" s="9">
        <v>161.5</v>
      </c>
      <c r="K265" s="118">
        <v>160</v>
      </c>
    </row>
    <row r="266" spans="1:11" ht="12.75">
      <c r="A266" s="9">
        <v>56.4</v>
      </c>
      <c r="B266" s="8">
        <v>1.2318</v>
      </c>
      <c r="D266" s="9">
        <v>56.4</v>
      </c>
      <c r="E266" s="15" t="s">
        <v>128</v>
      </c>
      <c r="G266" s="9">
        <v>56.4</v>
      </c>
      <c r="H266" s="15" t="s">
        <v>128</v>
      </c>
      <c r="J266" s="9">
        <v>162</v>
      </c>
      <c r="K266" s="118">
        <v>160</v>
      </c>
    </row>
    <row r="267" spans="1:11" ht="12.75">
      <c r="A267" s="9">
        <v>56.5</v>
      </c>
      <c r="B267" s="8">
        <v>1.2299</v>
      </c>
      <c r="D267" s="9">
        <v>56.5</v>
      </c>
      <c r="E267" s="15" t="s">
        <v>128</v>
      </c>
      <c r="G267" s="9">
        <v>56.5</v>
      </c>
      <c r="H267" s="15" t="s">
        <v>128</v>
      </c>
      <c r="J267" s="9">
        <v>162.5</v>
      </c>
      <c r="K267" s="118">
        <v>162.5</v>
      </c>
    </row>
    <row r="268" spans="1:11" ht="12.75">
      <c r="A268" s="9">
        <v>56.6</v>
      </c>
      <c r="B268" s="6">
        <v>1.228</v>
      </c>
      <c r="D268" s="9">
        <v>56.6</v>
      </c>
      <c r="E268" s="15" t="s">
        <v>128</v>
      </c>
      <c r="G268" s="9">
        <v>56.6</v>
      </c>
      <c r="H268" s="15" t="s">
        <v>128</v>
      </c>
      <c r="J268" s="9">
        <v>163</v>
      </c>
      <c r="K268" s="118">
        <v>162.5</v>
      </c>
    </row>
    <row r="269" spans="1:11" ht="12.75">
      <c r="A269" s="9">
        <v>56.7</v>
      </c>
      <c r="B269" s="6">
        <v>1.2261</v>
      </c>
      <c r="D269" s="9">
        <v>56.7</v>
      </c>
      <c r="E269" s="15" t="s">
        <v>128</v>
      </c>
      <c r="G269" s="9">
        <v>56.7</v>
      </c>
      <c r="H269" s="15" t="s">
        <v>128</v>
      </c>
      <c r="J269" s="9">
        <v>163.5</v>
      </c>
      <c r="K269" s="118">
        <v>162.5</v>
      </c>
    </row>
    <row r="270" spans="1:11" ht="12.75">
      <c r="A270" s="9">
        <v>56.8</v>
      </c>
      <c r="B270" s="8">
        <v>1.2242</v>
      </c>
      <c r="D270" s="9">
        <v>56.8</v>
      </c>
      <c r="E270" s="15" t="s">
        <v>128</v>
      </c>
      <c r="G270" s="9">
        <v>56.8</v>
      </c>
      <c r="H270" s="15" t="s">
        <v>128</v>
      </c>
      <c r="J270" s="9">
        <v>164</v>
      </c>
      <c r="K270" s="118">
        <v>162.5</v>
      </c>
    </row>
    <row r="271" spans="1:11" ht="12.75">
      <c r="A271" s="9">
        <v>56.9</v>
      </c>
      <c r="B271" s="6">
        <v>1.2224</v>
      </c>
      <c r="D271" s="9">
        <v>56.9</v>
      </c>
      <c r="E271" s="15" t="s">
        <v>128</v>
      </c>
      <c r="G271" s="9">
        <v>56.9</v>
      </c>
      <c r="H271" s="15" t="s">
        <v>128</v>
      </c>
      <c r="J271" s="9">
        <v>164.5</v>
      </c>
      <c r="K271" s="118">
        <v>162.5</v>
      </c>
    </row>
    <row r="272" spans="1:11" ht="12.75">
      <c r="A272" s="9">
        <v>57</v>
      </c>
      <c r="B272" s="8">
        <v>1.2205</v>
      </c>
      <c r="D272" s="9">
        <v>57</v>
      </c>
      <c r="E272" s="15" t="s">
        <v>128</v>
      </c>
      <c r="G272" s="9">
        <v>57</v>
      </c>
      <c r="H272" s="15" t="s">
        <v>128</v>
      </c>
      <c r="J272" s="9">
        <v>165</v>
      </c>
      <c r="K272" s="118">
        <v>165</v>
      </c>
    </row>
    <row r="273" spans="1:11" ht="12.75">
      <c r="A273" s="9">
        <v>57.1</v>
      </c>
      <c r="B273" s="8">
        <v>1.2187</v>
      </c>
      <c r="D273" s="9">
        <v>57.1</v>
      </c>
      <c r="E273" s="15" t="s">
        <v>128</v>
      </c>
      <c r="G273" s="9">
        <v>57.1</v>
      </c>
      <c r="H273" s="15" t="s">
        <v>128</v>
      </c>
      <c r="J273" s="9">
        <v>165.5</v>
      </c>
      <c r="K273" s="118">
        <v>165</v>
      </c>
    </row>
    <row r="274" spans="1:11" ht="12.75">
      <c r="A274" s="9">
        <v>57.2</v>
      </c>
      <c r="B274" s="6">
        <v>1.2168</v>
      </c>
      <c r="D274" s="9">
        <v>57.2</v>
      </c>
      <c r="E274" s="15" t="s">
        <v>128</v>
      </c>
      <c r="G274" s="9">
        <v>57.2</v>
      </c>
      <c r="H274" s="15" t="s">
        <v>128</v>
      </c>
      <c r="J274" s="9">
        <v>166</v>
      </c>
      <c r="K274" s="118">
        <v>165</v>
      </c>
    </row>
    <row r="275" spans="1:11" ht="12.75">
      <c r="A275" s="9">
        <v>57.3</v>
      </c>
      <c r="B275" s="8">
        <v>1.215</v>
      </c>
      <c r="D275" s="9">
        <v>57.3</v>
      </c>
      <c r="E275" s="15" t="s">
        <v>128</v>
      </c>
      <c r="G275" s="9">
        <v>57.3</v>
      </c>
      <c r="H275" s="15" t="s">
        <v>128</v>
      </c>
      <c r="J275" s="9">
        <v>166.5</v>
      </c>
      <c r="K275" s="118">
        <v>165</v>
      </c>
    </row>
    <row r="276" spans="1:11" ht="12.75">
      <c r="A276" s="9">
        <v>57.4</v>
      </c>
      <c r="B276" s="8">
        <v>1.2132</v>
      </c>
      <c r="D276" s="9">
        <v>57.4</v>
      </c>
      <c r="E276" s="15" t="s">
        <v>128</v>
      </c>
      <c r="G276" s="9">
        <v>57.4</v>
      </c>
      <c r="H276" s="15" t="s">
        <v>128</v>
      </c>
      <c r="J276" s="9">
        <v>167</v>
      </c>
      <c r="K276" s="118">
        <v>165</v>
      </c>
    </row>
    <row r="277" spans="1:11" ht="12.75">
      <c r="A277" s="9">
        <v>57.5</v>
      </c>
      <c r="B277" s="8">
        <v>1.2114</v>
      </c>
      <c r="D277" s="9">
        <v>57.5</v>
      </c>
      <c r="E277" s="15" t="s">
        <v>128</v>
      </c>
      <c r="G277" s="9">
        <v>57.5</v>
      </c>
      <c r="H277" s="15" t="s">
        <v>128</v>
      </c>
      <c r="J277" s="9">
        <v>167.5</v>
      </c>
      <c r="K277" s="118">
        <v>167.5</v>
      </c>
    </row>
    <row r="278" spans="1:11" ht="12.75">
      <c r="A278" s="9">
        <v>57.6</v>
      </c>
      <c r="B278" s="6">
        <v>1.2096</v>
      </c>
      <c r="D278" s="9">
        <v>57.6</v>
      </c>
      <c r="E278" s="15" t="s">
        <v>128</v>
      </c>
      <c r="G278" s="9">
        <v>57.6</v>
      </c>
      <c r="H278" s="15" t="s">
        <v>128</v>
      </c>
      <c r="J278" s="9">
        <v>168</v>
      </c>
      <c r="K278" s="118">
        <v>167.5</v>
      </c>
    </row>
    <row r="279" spans="1:11" ht="12.75">
      <c r="A279" s="9">
        <v>57.7</v>
      </c>
      <c r="B279" s="6">
        <v>1.2078</v>
      </c>
      <c r="D279" s="9">
        <v>57.7</v>
      </c>
      <c r="E279" s="15" t="s">
        <v>128</v>
      </c>
      <c r="G279" s="9">
        <v>57.7</v>
      </c>
      <c r="H279" s="15" t="s">
        <v>128</v>
      </c>
      <c r="J279" s="9">
        <v>168.5</v>
      </c>
      <c r="K279" s="118">
        <v>167.5</v>
      </c>
    </row>
    <row r="280" spans="1:11" ht="12.75">
      <c r="A280" s="9">
        <v>57.8</v>
      </c>
      <c r="B280" s="8">
        <v>1.2061</v>
      </c>
      <c r="D280" s="9">
        <v>57.8</v>
      </c>
      <c r="E280" s="15" t="s">
        <v>128</v>
      </c>
      <c r="G280" s="9">
        <v>57.8</v>
      </c>
      <c r="H280" s="15" t="s">
        <v>128</v>
      </c>
      <c r="J280" s="9">
        <v>169</v>
      </c>
      <c r="K280" s="118">
        <v>167.5</v>
      </c>
    </row>
    <row r="281" spans="1:11" ht="12.75">
      <c r="A281" s="9">
        <v>57.9</v>
      </c>
      <c r="B281" s="6">
        <v>1.2043</v>
      </c>
      <c r="D281" s="9">
        <v>57.9</v>
      </c>
      <c r="E281" s="15" t="s">
        <v>128</v>
      </c>
      <c r="G281" s="9">
        <v>57.9</v>
      </c>
      <c r="H281" s="15" t="s">
        <v>128</v>
      </c>
      <c r="J281" s="9">
        <v>169.5</v>
      </c>
      <c r="K281" s="118">
        <v>167.5</v>
      </c>
    </row>
    <row r="282" spans="1:11" ht="12.75">
      <c r="A282" s="9">
        <v>58</v>
      </c>
      <c r="B282" s="8">
        <v>1.2026</v>
      </c>
      <c r="D282" s="9">
        <v>58</v>
      </c>
      <c r="E282" s="15" t="s">
        <v>128</v>
      </c>
      <c r="G282" s="9">
        <v>58</v>
      </c>
      <c r="H282" s="15" t="s">
        <v>128</v>
      </c>
      <c r="J282" s="9">
        <v>170</v>
      </c>
      <c r="K282" s="118">
        <v>170</v>
      </c>
    </row>
    <row r="283" spans="1:11" ht="12.75">
      <c r="A283" s="9">
        <v>58.1</v>
      </c>
      <c r="B283" s="8">
        <v>1.2008</v>
      </c>
      <c r="D283" s="9">
        <v>58.1</v>
      </c>
      <c r="E283" s="15" t="s">
        <v>128</v>
      </c>
      <c r="G283" s="9">
        <v>58.1</v>
      </c>
      <c r="H283" s="15" t="s">
        <v>128</v>
      </c>
      <c r="J283" s="9">
        <v>170.5</v>
      </c>
      <c r="K283" s="118">
        <v>170</v>
      </c>
    </row>
    <row r="284" spans="1:11" ht="12.75">
      <c r="A284" s="9">
        <v>58.2</v>
      </c>
      <c r="B284" s="6">
        <v>1.1991</v>
      </c>
      <c r="D284" s="9">
        <v>58.2</v>
      </c>
      <c r="E284" s="15" t="s">
        <v>128</v>
      </c>
      <c r="G284" s="9">
        <v>58.2</v>
      </c>
      <c r="H284" s="15" t="s">
        <v>128</v>
      </c>
      <c r="J284" s="9">
        <v>171</v>
      </c>
      <c r="K284" s="118">
        <v>170</v>
      </c>
    </row>
    <row r="285" spans="1:11" ht="12.75">
      <c r="A285" s="9">
        <v>58.3</v>
      </c>
      <c r="B285" s="8">
        <v>1.1974</v>
      </c>
      <c r="D285" s="9">
        <v>58.3</v>
      </c>
      <c r="E285" s="15" t="s">
        <v>128</v>
      </c>
      <c r="G285" s="9">
        <v>58.3</v>
      </c>
      <c r="H285" s="15" t="s">
        <v>128</v>
      </c>
      <c r="J285" s="9">
        <v>171.5</v>
      </c>
      <c r="K285" s="118">
        <v>170</v>
      </c>
    </row>
    <row r="286" spans="1:11" ht="12.75">
      <c r="A286" s="9">
        <v>58.4</v>
      </c>
      <c r="B286" s="8">
        <v>1.1957</v>
      </c>
      <c r="D286" s="9">
        <v>58.4</v>
      </c>
      <c r="E286" s="15" t="s">
        <v>128</v>
      </c>
      <c r="G286" s="9">
        <v>58.4</v>
      </c>
      <c r="H286" s="15" t="s">
        <v>128</v>
      </c>
      <c r="J286" s="9">
        <v>172</v>
      </c>
      <c r="K286" s="118">
        <v>170</v>
      </c>
    </row>
    <row r="287" spans="1:11" ht="12.75">
      <c r="A287" s="9">
        <v>58.5</v>
      </c>
      <c r="B287" s="8">
        <v>1.194</v>
      </c>
      <c r="D287" s="9">
        <v>58.5</v>
      </c>
      <c r="E287" s="15" t="s">
        <v>128</v>
      </c>
      <c r="G287" s="9">
        <v>58.5</v>
      </c>
      <c r="H287" s="15" t="s">
        <v>128</v>
      </c>
      <c r="J287" s="9">
        <v>172.5</v>
      </c>
      <c r="K287" s="118">
        <v>172.5</v>
      </c>
    </row>
    <row r="288" spans="1:11" ht="12.75">
      <c r="A288" s="9">
        <v>58.6</v>
      </c>
      <c r="B288" s="6">
        <v>1.1923</v>
      </c>
      <c r="D288" s="9">
        <v>58.6</v>
      </c>
      <c r="E288" s="15" t="s">
        <v>128</v>
      </c>
      <c r="G288" s="9">
        <v>58.6</v>
      </c>
      <c r="H288" s="15" t="s">
        <v>128</v>
      </c>
      <c r="J288" s="9">
        <v>173</v>
      </c>
      <c r="K288" s="118">
        <v>172.5</v>
      </c>
    </row>
    <row r="289" spans="1:11" ht="12.75">
      <c r="A289" s="9">
        <v>58.7</v>
      </c>
      <c r="B289" s="6">
        <v>1.1906</v>
      </c>
      <c r="D289" s="9">
        <v>58.7</v>
      </c>
      <c r="E289" s="15" t="s">
        <v>128</v>
      </c>
      <c r="G289" s="9">
        <v>58.7</v>
      </c>
      <c r="H289" s="15" t="s">
        <v>128</v>
      </c>
      <c r="J289" s="9">
        <v>173.5</v>
      </c>
      <c r="K289" s="118">
        <v>172.5</v>
      </c>
    </row>
    <row r="290" spans="1:11" ht="12.75">
      <c r="A290" s="9">
        <v>58.8</v>
      </c>
      <c r="B290" s="8">
        <v>1.1889</v>
      </c>
      <c r="D290" s="9">
        <v>58.8</v>
      </c>
      <c r="E290" s="15" t="s">
        <v>128</v>
      </c>
      <c r="G290" s="9">
        <v>58.8</v>
      </c>
      <c r="H290" s="15" t="s">
        <v>128</v>
      </c>
      <c r="J290" s="9">
        <v>174</v>
      </c>
      <c r="K290" s="118">
        <v>172.5</v>
      </c>
    </row>
    <row r="291" spans="1:11" ht="12.75">
      <c r="A291" s="9">
        <v>58.9</v>
      </c>
      <c r="B291" s="6">
        <v>1.1873</v>
      </c>
      <c r="D291" s="9">
        <v>58.9</v>
      </c>
      <c r="E291" s="15" t="s">
        <v>128</v>
      </c>
      <c r="G291" s="9">
        <v>58.9</v>
      </c>
      <c r="H291" s="15" t="s">
        <v>128</v>
      </c>
      <c r="J291" s="9">
        <v>174.5</v>
      </c>
      <c r="K291" s="118">
        <v>172.5</v>
      </c>
    </row>
    <row r="292" spans="1:11" ht="12.75">
      <c r="A292" s="9">
        <v>59</v>
      </c>
      <c r="B292" s="8">
        <v>1.1856</v>
      </c>
      <c r="D292" s="9">
        <v>59</v>
      </c>
      <c r="E292" s="15" t="s">
        <v>128</v>
      </c>
      <c r="G292" s="9">
        <v>59</v>
      </c>
      <c r="H292" s="15" t="s">
        <v>128</v>
      </c>
      <c r="J292" s="9">
        <v>175</v>
      </c>
      <c r="K292" s="118">
        <v>175</v>
      </c>
    </row>
    <row r="293" spans="1:11" ht="12.75">
      <c r="A293" s="9">
        <v>59.1</v>
      </c>
      <c r="B293" s="8">
        <v>1.184</v>
      </c>
      <c r="D293" s="9">
        <v>59.1</v>
      </c>
      <c r="E293" s="15" t="s">
        <v>128</v>
      </c>
      <c r="G293" s="9">
        <v>59.1</v>
      </c>
      <c r="H293" s="15" t="s">
        <v>128</v>
      </c>
      <c r="J293" s="9">
        <v>175.5</v>
      </c>
      <c r="K293" s="118">
        <v>175</v>
      </c>
    </row>
    <row r="294" spans="1:11" ht="12.75">
      <c r="A294" s="9">
        <v>59.2</v>
      </c>
      <c r="B294" s="6">
        <v>1.1824</v>
      </c>
      <c r="D294" s="9">
        <v>59.2</v>
      </c>
      <c r="E294" s="15" t="s">
        <v>128</v>
      </c>
      <c r="G294" s="9">
        <v>59.2</v>
      </c>
      <c r="H294" s="15" t="s">
        <v>128</v>
      </c>
      <c r="J294" s="9">
        <v>176</v>
      </c>
      <c r="K294" s="118">
        <v>175</v>
      </c>
    </row>
    <row r="295" spans="1:11" ht="12.75">
      <c r="A295" s="9">
        <v>59.3</v>
      </c>
      <c r="B295" s="8">
        <v>1.1807</v>
      </c>
      <c r="D295" s="9">
        <v>59.3</v>
      </c>
      <c r="E295" s="15" t="s">
        <v>128</v>
      </c>
      <c r="G295" s="9">
        <v>59.3</v>
      </c>
      <c r="H295" s="15" t="s">
        <v>128</v>
      </c>
      <c r="J295" s="9">
        <v>176.5</v>
      </c>
      <c r="K295" s="118">
        <v>175</v>
      </c>
    </row>
    <row r="296" spans="1:11" ht="12.75">
      <c r="A296" s="9">
        <v>59.4</v>
      </c>
      <c r="B296" s="8">
        <v>1.1791</v>
      </c>
      <c r="D296" s="9">
        <v>59.4</v>
      </c>
      <c r="E296" s="15" t="s">
        <v>128</v>
      </c>
      <c r="G296" s="9">
        <v>59.4</v>
      </c>
      <c r="H296" s="15" t="s">
        <v>128</v>
      </c>
      <c r="J296" s="9">
        <v>177</v>
      </c>
      <c r="K296" s="118">
        <v>175</v>
      </c>
    </row>
    <row r="297" spans="1:11" ht="12.75">
      <c r="A297" s="9">
        <v>59.5</v>
      </c>
      <c r="B297" s="8">
        <v>1.1775</v>
      </c>
      <c r="D297" s="9">
        <v>59.5</v>
      </c>
      <c r="E297" s="15" t="s">
        <v>128</v>
      </c>
      <c r="G297" s="9">
        <v>59.5</v>
      </c>
      <c r="H297" s="15" t="s">
        <v>128</v>
      </c>
      <c r="J297" s="9">
        <v>177.5</v>
      </c>
      <c r="K297" s="118">
        <v>177.5</v>
      </c>
    </row>
    <row r="298" spans="1:11" ht="12.75">
      <c r="A298" s="9">
        <v>59.6</v>
      </c>
      <c r="B298" s="6">
        <v>1.1759</v>
      </c>
      <c r="D298" s="9">
        <v>59.6</v>
      </c>
      <c r="E298" s="15" t="s">
        <v>128</v>
      </c>
      <c r="G298" s="9">
        <v>59.6</v>
      </c>
      <c r="H298" s="15" t="s">
        <v>128</v>
      </c>
      <c r="J298" s="9">
        <v>178</v>
      </c>
      <c r="K298" s="118">
        <v>177.5</v>
      </c>
    </row>
    <row r="299" spans="1:11" ht="12.75">
      <c r="A299" s="9">
        <v>59.7</v>
      </c>
      <c r="B299" s="6">
        <v>1.1743</v>
      </c>
      <c r="D299" s="9">
        <v>59.7</v>
      </c>
      <c r="E299" s="15" t="s">
        <v>128</v>
      </c>
      <c r="G299" s="9">
        <v>59.7</v>
      </c>
      <c r="H299" s="15" t="s">
        <v>128</v>
      </c>
      <c r="J299" s="9">
        <v>178.5</v>
      </c>
      <c r="K299" s="118">
        <v>177.5</v>
      </c>
    </row>
    <row r="300" spans="1:11" ht="12.75">
      <c r="A300" s="9">
        <v>59.8</v>
      </c>
      <c r="B300" s="8">
        <v>1.1727</v>
      </c>
      <c r="D300" s="9">
        <v>59.8</v>
      </c>
      <c r="E300" s="15" t="s">
        <v>128</v>
      </c>
      <c r="G300" s="9">
        <v>59.8</v>
      </c>
      <c r="H300" s="15" t="s">
        <v>128</v>
      </c>
      <c r="J300" s="9">
        <v>179</v>
      </c>
      <c r="K300" s="118">
        <v>177.5</v>
      </c>
    </row>
    <row r="301" spans="1:11" ht="12.75">
      <c r="A301" s="9">
        <v>59.9</v>
      </c>
      <c r="B301" s="6">
        <v>1.1712</v>
      </c>
      <c r="D301" s="9">
        <v>59.9</v>
      </c>
      <c r="E301" s="15" t="s">
        <v>128</v>
      </c>
      <c r="G301" s="9">
        <v>59.9</v>
      </c>
      <c r="H301" s="15" t="s">
        <v>128</v>
      </c>
      <c r="J301" s="9">
        <v>179.5</v>
      </c>
      <c r="K301" s="118">
        <v>177.5</v>
      </c>
    </row>
    <row r="302" spans="1:11" ht="12.75">
      <c r="A302" s="9">
        <v>60</v>
      </c>
      <c r="B302" s="8">
        <v>1.1696</v>
      </c>
      <c r="D302" s="9">
        <v>60</v>
      </c>
      <c r="E302" s="15" t="s">
        <v>128</v>
      </c>
      <c r="G302" s="9">
        <v>60</v>
      </c>
      <c r="H302" s="15" t="s">
        <v>128</v>
      </c>
      <c r="J302" s="9">
        <v>180</v>
      </c>
      <c r="K302" s="118">
        <v>180</v>
      </c>
    </row>
    <row r="303" spans="1:11" ht="12.75">
      <c r="A303" s="9">
        <v>60.1</v>
      </c>
      <c r="B303" s="8">
        <v>1.1681</v>
      </c>
      <c r="D303" s="9">
        <v>60.1</v>
      </c>
      <c r="E303" s="70" t="s">
        <v>129</v>
      </c>
      <c r="G303" s="9">
        <v>60.1</v>
      </c>
      <c r="H303" s="70" t="s">
        <v>129</v>
      </c>
      <c r="J303" s="9">
        <v>180.5</v>
      </c>
      <c r="K303" s="118">
        <v>180</v>
      </c>
    </row>
    <row r="304" spans="1:11" ht="12.75">
      <c r="A304" s="9">
        <v>60.2</v>
      </c>
      <c r="B304" s="6">
        <v>1.1665</v>
      </c>
      <c r="D304" s="9">
        <v>60.2</v>
      </c>
      <c r="E304" s="70" t="s">
        <v>129</v>
      </c>
      <c r="G304" s="9">
        <v>60.2</v>
      </c>
      <c r="H304" s="70" t="s">
        <v>129</v>
      </c>
      <c r="J304" s="9">
        <v>181</v>
      </c>
      <c r="K304" s="118">
        <v>180</v>
      </c>
    </row>
    <row r="305" spans="1:11" ht="12.75">
      <c r="A305" s="9">
        <v>60.3</v>
      </c>
      <c r="B305" s="8">
        <v>1.165</v>
      </c>
      <c r="D305" s="9">
        <v>60.3</v>
      </c>
      <c r="E305" s="70" t="s">
        <v>129</v>
      </c>
      <c r="G305" s="9">
        <v>60.3</v>
      </c>
      <c r="H305" s="70" t="s">
        <v>129</v>
      </c>
      <c r="J305" s="9">
        <v>181.5</v>
      </c>
      <c r="K305" s="118">
        <v>180</v>
      </c>
    </row>
    <row r="306" spans="1:11" ht="12.75">
      <c r="A306" s="9">
        <v>60.4</v>
      </c>
      <c r="B306" s="8">
        <v>1.1634</v>
      </c>
      <c r="D306" s="9">
        <v>60.4</v>
      </c>
      <c r="E306" s="70" t="s">
        <v>129</v>
      </c>
      <c r="G306" s="9">
        <v>60.4</v>
      </c>
      <c r="H306" s="70" t="s">
        <v>129</v>
      </c>
      <c r="J306" s="9">
        <v>182</v>
      </c>
      <c r="K306" s="118">
        <v>180</v>
      </c>
    </row>
    <row r="307" spans="1:11" ht="12.75">
      <c r="A307" s="9">
        <v>60.5</v>
      </c>
      <c r="B307" s="8">
        <v>1.1619</v>
      </c>
      <c r="D307" s="9">
        <v>60.5</v>
      </c>
      <c r="E307" s="70" t="s">
        <v>129</v>
      </c>
      <c r="G307" s="9">
        <v>60.5</v>
      </c>
      <c r="H307" s="70" t="s">
        <v>129</v>
      </c>
      <c r="J307" s="9">
        <v>182.5</v>
      </c>
      <c r="K307" s="118">
        <v>182.5</v>
      </c>
    </row>
    <row r="308" spans="1:11" ht="12.75">
      <c r="A308" s="9">
        <v>60.6</v>
      </c>
      <c r="B308" s="6">
        <v>1.1604</v>
      </c>
      <c r="D308" s="9">
        <v>60.6</v>
      </c>
      <c r="E308" s="70" t="s">
        <v>129</v>
      </c>
      <c r="G308" s="9">
        <v>60.6</v>
      </c>
      <c r="H308" s="70" t="s">
        <v>129</v>
      </c>
      <c r="J308" s="9">
        <v>183</v>
      </c>
      <c r="K308" s="118">
        <v>182.5</v>
      </c>
    </row>
    <row r="309" spans="1:11" ht="12.75">
      <c r="A309" s="9">
        <v>60.7</v>
      </c>
      <c r="B309" s="6">
        <v>1.1589</v>
      </c>
      <c r="D309" s="9">
        <v>60.7</v>
      </c>
      <c r="E309" s="70" t="s">
        <v>129</v>
      </c>
      <c r="G309" s="9">
        <v>60.7</v>
      </c>
      <c r="H309" s="70" t="s">
        <v>129</v>
      </c>
      <c r="J309" s="9">
        <v>183.5</v>
      </c>
      <c r="K309" s="118">
        <v>182.5</v>
      </c>
    </row>
    <row r="310" spans="1:11" ht="12.75">
      <c r="A310" s="9">
        <v>60.8</v>
      </c>
      <c r="B310" s="8">
        <v>1.1574</v>
      </c>
      <c r="D310" s="9">
        <v>60.8</v>
      </c>
      <c r="E310" s="70" t="s">
        <v>129</v>
      </c>
      <c r="G310" s="9">
        <v>60.8</v>
      </c>
      <c r="H310" s="70" t="s">
        <v>129</v>
      </c>
      <c r="J310" s="9">
        <v>184</v>
      </c>
      <c r="K310" s="118">
        <v>182.5</v>
      </c>
    </row>
    <row r="311" spans="1:11" ht="12.75">
      <c r="A311" s="9">
        <v>60.9</v>
      </c>
      <c r="B311" s="6">
        <v>1.1559</v>
      </c>
      <c r="D311" s="9">
        <v>60.9</v>
      </c>
      <c r="E311" s="70" t="s">
        <v>129</v>
      </c>
      <c r="G311" s="9">
        <v>60.9</v>
      </c>
      <c r="H311" s="70" t="s">
        <v>129</v>
      </c>
      <c r="J311" s="9">
        <v>184.5</v>
      </c>
      <c r="K311" s="118">
        <v>182.5</v>
      </c>
    </row>
    <row r="312" spans="1:11" ht="12.75">
      <c r="A312" s="9">
        <v>61</v>
      </c>
      <c r="B312" s="8">
        <v>1.1544</v>
      </c>
      <c r="D312" s="9">
        <v>61</v>
      </c>
      <c r="E312" s="70" t="s">
        <v>129</v>
      </c>
      <c r="G312" s="9">
        <v>61</v>
      </c>
      <c r="H312" s="70" t="s">
        <v>129</v>
      </c>
      <c r="J312" s="9">
        <v>185</v>
      </c>
      <c r="K312" s="118">
        <v>185</v>
      </c>
    </row>
    <row r="313" spans="1:11" ht="12.75">
      <c r="A313" s="9">
        <v>61.1</v>
      </c>
      <c r="B313" s="8">
        <v>1.1529</v>
      </c>
      <c r="D313" s="9">
        <v>61.1</v>
      </c>
      <c r="E313" s="70" t="s">
        <v>129</v>
      </c>
      <c r="G313" s="9">
        <v>61.1</v>
      </c>
      <c r="H313" s="70" t="s">
        <v>129</v>
      </c>
      <c r="J313" s="9">
        <v>185.5</v>
      </c>
      <c r="K313" s="118">
        <v>185</v>
      </c>
    </row>
    <row r="314" spans="1:11" ht="12.75">
      <c r="A314" s="9">
        <v>61.2</v>
      </c>
      <c r="B314" s="6">
        <v>1.1515</v>
      </c>
      <c r="D314" s="9">
        <v>61.2</v>
      </c>
      <c r="E314" s="70" t="s">
        <v>129</v>
      </c>
      <c r="G314" s="9">
        <v>61.2</v>
      </c>
      <c r="H314" s="70" t="s">
        <v>129</v>
      </c>
      <c r="J314" s="9">
        <v>186</v>
      </c>
      <c r="K314" s="118">
        <v>185</v>
      </c>
    </row>
    <row r="315" spans="1:11" ht="12.75">
      <c r="A315" s="9">
        <v>61.3</v>
      </c>
      <c r="B315" s="8">
        <v>1.15</v>
      </c>
      <c r="D315" s="9">
        <v>61.3</v>
      </c>
      <c r="E315" s="70" t="s">
        <v>129</v>
      </c>
      <c r="G315" s="9">
        <v>61.3</v>
      </c>
      <c r="H315" s="70" t="s">
        <v>129</v>
      </c>
      <c r="J315" s="9">
        <v>186.5</v>
      </c>
      <c r="K315" s="118">
        <v>185</v>
      </c>
    </row>
    <row r="316" spans="1:11" ht="12.75">
      <c r="A316" s="9">
        <v>61.4</v>
      </c>
      <c r="B316" s="8">
        <v>1.1486</v>
      </c>
      <c r="D316" s="9">
        <v>61.4</v>
      </c>
      <c r="E316" s="70" t="s">
        <v>129</v>
      </c>
      <c r="G316" s="9">
        <v>61.4</v>
      </c>
      <c r="H316" s="70" t="s">
        <v>129</v>
      </c>
      <c r="J316" s="9">
        <v>187</v>
      </c>
      <c r="K316" s="118">
        <v>185</v>
      </c>
    </row>
    <row r="317" spans="1:11" ht="12.75">
      <c r="A317" s="9">
        <v>61.5</v>
      </c>
      <c r="B317" s="8">
        <v>1.1471</v>
      </c>
      <c r="D317" s="9">
        <v>61.5</v>
      </c>
      <c r="E317" s="70" t="s">
        <v>129</v>
      </c>
      <c r="G317" s="9">
        <v>61.5</v>
      </c>
      <c r="H317" s="70" t="s">
        <v>129</v>
      </c>
      <c r="J317" s="9">
        <v>187.5</v>
      </c>
      <c r="K317" s="118">
        <v>187.5</v>
      </c>
    </row>
    <row r="318" spans="1:11" ht="12.75">
      <c r="A318" s="9">
        <v>61.6</v>
      </c>
      <c r="B318" s="6">
        <v>1.1457</v>
      </c>
      <c r="D318" s="9">
        <v>61.6</v>
      </c>
      <c r="E318" s="70" t="s">
        <v>129</v>
      </c>
      <c r="G318" s="9">
        <v>61.6</v>
      </c>
      <c r="H318" s="70" t="s">
        <v>129</v>
      </c>
      <c r="J318" s="9">
        <v>188</v>
      </c>
      <c r="K318" s="118">
        <v>187.5</v>
      </c>
    </row>
    <row r="319" spans="1:11" ht="12.75">
      <c r="A319" s="9">
        <v>61.7</v>
      </c>
      <c r="B319" s="6">
        <v>1.1442</v>
      </c>
      <c r="D319" s="9">
        <v>61.7</v>
      </c>
      <c r="E319" s="70" t="s">
        <v>129</v>
      </c>
      <c r="G319" s="9">
        <v>61.7</v>
      </c>
      <c r="H319" s="70" t="s">
        <v>129</v>
      </c>
      <c r="J319" s="9">
        <v>188.5</v>
      </c>
      <c r="K319" s="118">
        <v>187.5</v>
      </c>
    </row>
    <row r="320" spans="1:11" ht="12.75">
      <c r="A320" s="9">
        <v>61.8</v>
      </c>
      <c r="B320" s="8">
        <v>1.1428</v>
      </c>
      <c r="D320" s="9">
        <v>61.8</v>
      </c>
      <c r="E320" s="70" t="s">
        <v>129</v>
      </c>
      <c r="G320" s="9">
        <v>61.8</v>
      </c>
      <c r="H320" s="70" t="s">
        <v>129</v>
      </c>
      <c r="J320" s="9">
        <v>189</v>
      </c>
      <c r="K320" s="118">
        <v>187.5</v>
      </c>
    </row>
    <row r="321" spans="1:11" ht="12.75">
      <c r="A321" s="9">
        <v>61.9</v>
      </c>
      <c r="B321" s="6">
        <v>1.1414</v>
      </c>
      <c r="D321" s="9">
        <v>61.9</v>
      </c>
      <c r="E321" s="70" t="s">
        <v>129</v>
      </c>
      <c r="G321" s="9">
        <v>61.9</v>
      </c>
      <c r="H321" s="70" t="s">
        <v>129</v>
      </c>
      <c r="J321" s="9">
        <v>189.5</v>
      </c>
      <c r="K321" s="118">
        <v>187.5</v>
      </c>
    </row>
    <row r="322" spans="1:11" ht="12.75">
      <c r="A322" s="9">
        <v>62</v>
      </c>
      <c r="B322" s="8">
        <v>1.14</v>
      </c>
      <c r="D322" s="9">
        <v>62</v>
      </c>
      <c r="E322" s="70" t="s">
        <v>129</v>
      </c>
      <c r="G322" s="9">
        <v>62</v>
      </c>
      <c r="H322" s="70" t="s">
        <v>129</v>
      </c>
      <c r="J322" s="9">
        <v>190</v>
      </c>
      <c r="K322" s="118">
        <v>190</v>
      </c>
    </row>
    <row r="323" spans="1:11" ht="12.75">
      <c r="A323" s="9">
        <v>62.1</v>
      </c>
      <c r="B323" s="8">
        <v>1.1386</v>
      </c>
      <c r="D323" s="9">
        <v>62.1</v>
      </c>
      <c r="E323" s="70" t="s">
        <v>129</v>
      </c>
      <c r="G323" s="9">
        <v>62.1</v>
      </c>
      <c r="H323" s="70" t="s">
        <v>129</v>
      </c>
      <c r="J323" s="9">
        <v>190.5</v>
      </c>
      <c r="K323" s="118">
        <v>190</v>
      </c>
    </row>
    <row r="324" spans="1:11" ht="12.75">
      <c r="A324" s="9">
        <v>62.2</v>
      </c>
      <c r="B324" s="6">
        <v>1.1372</v>
      </c>
      <c r="D324" s="9">
        <v>62.2</v>
      </c>
      <c r="E324" s="70" t="s">
        <v>129</v>
      </c>
      <c r="G324" s="9">
        <v>62.2</v>
      </c>
      <c r="H324" s="70" t="s">
        <v>129</v>
      </c>
      <c r="J324" s="9">
        <v>191</v>
      </c>
      <c r="K324" s="118">
        <v>190</v>
      </c>
    </row>
    <row r="325" spans="1:11" ht="12.75">
      <c r="A325" s="9">
        <v>62.3</v>
      </c>
      <c r="B325" s="8">
        <v>1.1358</v>
      </c>
      <c r="D325" s="9">
        <v>62.3</v>
      </c>
      <c r="E325" s="70" t="s">
        <v>129</v>
      </c>
      <c r="G325" s="9">
        <v>62.3</v>
      </c>
      <c r="H325" s="70" t="s">
        <v>129</v>
      </c>
      <c r="J325" s="9">
        <v>191.5</v>
      </c>
      <c r="K325" s="118">
        <v>190</v>
      </c>
    </row>
    <row r="326" spans="1:11" ht="12.75">
      <c r="A326" s="9">
        <v>62.4</v>
      </c>
      <c r="B326" s="8">
        <v>1.1344</v>
      </c>
      <c r="D326" s="9">
        <v>62.4</v>
      </c>
      <c r="E326" s="70" t="s">
        <v>129</v>
      </c>
      <c r="G326" s="9">
        <v>62.4</v>
      </c>
      <c r="H326" s="70" t="s">
        <v>129</v>
      </c>
      <c r="J326" s="9">
        <v>192</v>
      </c>
      <c r="K326" s="118">
        <v>190</v>
      </c>
    </row>
    <row r="327" spans="1:11" ht="12.75">
      <c r="A327" s="9">
        <v>62.5</v>
      </c>
      <c r="B327" s="8">
        <v>1.133</v>
      </c>
      <c r="D327" s="9">
        <v>62.5</v>
      </c>
      <c r="E327" s="70" t="s">
        <v>129</v>
      </c>
      <c r="G327" s="9">
        <v>62.5</v>
      </c>
      <c r="H327" s="70" t="s">
        <v>129</v>
      </c>
      <c r="J327" s="9">
        <v>192.5</v>
      </c>
      <c r="K327" s="118">
        <v>192.5</v>
      </c>
    </row>
    <row r="328" spans="1:11" ht="12.75">
      <c r="A328" s="9">
        <v>62.6</v>
      </c>
      <c r="B328" s="6">
        <v>1.1317</v>
      </c>
      <c r="D328" s="9">
        <v>62.6</v>
      </c>
      <c r="E328" s="70" t="s">
        <v>129</v>
      </c>
      <c r="G328" s="9">
        <v>62.6</v>
      </c>
      <c r="H328" s="70" t="s">
        <v>129</v>
      </c>
      <c r="J328" s="9">
        <v>193</v>
      </c>
      <c r="K328" s="118">
        <v>192.5</v>
      </c>
    </row>
    <row r="329" spans="1:11" ht="12.75">
      <c r="A329" s="9">
        <v>62.7</v>
      </c>
      <c r="B329" s="6">
        <v>1.1303</v>
      </c>
      <c r="D329" s="9">
        <v>62.7</v>
      </c>
      <c r="E329" s="70" t="s">
        <v>129</v>
      </c>
      <c r="G329" s="9">
        <v>62.7</v>
      </c>
      <c r="H329" s="70" t="s">
        <v>129</v>
      </c>
      <c r="J329" s="9">
        <v>193.5</v>
      </c>
      <c r="K329" s="118">
        <v>192.5</v>
      </c>
    </row>
    <row r="330" spans="1:11" ht="12.75">
      <c r="A330" s="9">
        <v>62.8</v>
      </c>
      <c r="B330" s="8">
        <v>1.1289</v>
      </c>
      <c r="D330" s="9">
        <v>62.8</v>
      </c>
      <c r="E330" s="70" t="s">
        <v>129</v>
      </c>
      <c r="G330" s="9">
        <v>62.8</v>
      </c>
      <c r="H330" s="70" t="s">
        <v>129</v>
      </c>
      <c r="J330" s="9">
        <v>194</v>
      </c>
      <c r="K330" s="118">
        <v>192.5</v>
      </c>
    </row>
    <row r="331" spans="1:11" ht="12.75">
      <c r="A331" s="9">
        <v>62.9</v>
      </c>
      <c r="B331" s="6">
        <v>1.1276</v>
      </c>
      <c r="D331" s="9">
        <v>62.9</v>
      </c>
      <c r="E331" s="70" t="s">
        <v>129</v>
      </c>
      <c r="G331" s="9">
        <v>62.9</v>
      </c>
      <c r="H331" s="70" t="s">
        <v>129</v>
      </c>
      <c r="J331" s="9">
        <v>194.5</v>
      </c>
      <c r="K331" s="118">
        <v>192.5</v>
      </c>
    </row>
    <row r="332" spans="1:11" ht="12.75">
      <c r="A332" s="9">
        <v>63</v>
      </c>
      <c r="B332" s="8">
        <v>1.1262</v>
      </c>
      <c r="D332" s="9">
        <v>63</v>
      </c>
      <c r="E332" s="70" t="s">
        <v>129</v>
      </c>
      <c r="G332" s="9">
        <v>63</v>
      </c>
      <c r="H332" s="70" t="s">
        <v>129</v>
      </c>
      <c r="J332" s="9">
        <v>195</v>
      </c>
      <c r="K332" s="118">
        <v>195</v>
      </c>
    </row>
    <row r="333" spans="1:11" ht="12.75">
      <c r="A333" s="9">
        <v>63.1</v>
      </c>
      <c r="B333" s="8">
        <v>1.1249</v>
      </c>
      <c r="D333" s="9">
        <v>63.1</v>
      </c>
      <c r="E333" s="70" t="s">
        <v>129</v>
      </c>
      <c r="G333" s="9">
        <v>63.1</v>
      </c>
      <c r="H333" s="70" t="s">
        <v>129</v>
      </c>
      <c r="J333" s="9">
        <v>195.5</v>
      </c>
      <c r="K333" s="118">
        <v>195</v>
      </c>
    </row>
    <row r="334" spans="1:11" ht="12.75">
      <c r="A334" s="9">
        <v>63.2</v>
      </c>
      <c r="B334" s="6">
        <v>1.1236</v>
      </c>
      <c r="D334" s="9">
        <v>63.2</v>
      </c>
      <c r="E334" s="70" t="s">
        <v>129</v>
      </c>
      <c r="G334" s="9">
        <v>63.2</v>
      </c>
      <c r="H334" s="70" t="s">
        <v>129</v>
      </c>
      <c r="J334" s="9">
        <v>196</v>
      </c>
      <c r="K334" s="118">
        <v>195</v>
      </c>
    </row>
    <row r="335" spans="1:11" ht="12.75">
      <c r="A335" s="9">
        <v>63.3</v>
      </c>
      <c r="B335" s="8">
        <v>1.1223</v>
      </c>
      <c r="D335" s="9">
        <v>63.3</v>
      </c>
      <c r="E335" s="70" t="s">
        <v>129</v>
      </c>
      <c r="G335" s="9">
        <v>63.3</v>
      </c>
      <c r="H335" s="70" t="s">
        <v>129</v>
      </c>
      <c r="J335" s="9">
        <v>196.5</v>
      </c>
      <c r="K335" s="118">
        <v>195</v>
      </c>
    </row>
    <row r="336" spans="1:11" ht="12.75">
      <c r="A336" s="9">
        <v>63.4</v>
      </c>
      <c r="B336" s="8">
        <v>1.1209</v>
      </c>
      <c r="D336" s="9">
        <v>63.4</v>
      </c>
      <c r="E336" s="70" t="s">
        <v>129</v>
      </c>
      <c r="G336" s="9">
        <v>63.4</v>
      </c>
      <c r="H336" s="70" t="s">
        <v>129</v>
      </c>
      <c r="J336" s="9">
        <v>197</v>
      </c>
      <c r="K336" s="118">
        <v>195</v>
      </c>
    </row>
    <row r="337" spans="1:11" ht="12.75">
      <c r="A337" s="9">
        <v>63.5</v>
      </c>
      <c r="B337" s="8">
        <v>1.1196</v>
      </c>
      <c r="D337" s="9">
        <v>63.5</v>
      </c>
      <c r="E337" s="70" t="s">
        <v>129</v>
      </c>
      <c r="G337" s="9">
        <v>63.5</v>
      </c>
      <c r="H337" s="70" t="s">
        <v>129</v>
      </c>
      <c r="J337" s="9">
        <v>197.5</v>
      </c>
      <c r="K337" s="118">
        <v>197.5</v>
      </c>
    </row>
    <row r="338" spans="1:11" ht="12.75">
      <c r="A338" s="9">
        <v>63.6</v>
      </c>
      <c r="B338" s="6">
        <v>1.1183</v>
      </c>
      <c r="D338" s="9">
        <v>63.6</v>
      </c>
      <c r="E338" s="70" t="s">
        <v>129</v>
      </c>
      <c r="G338" s="9">
        <v>63.6</v>
      </c>
      <c r="H338" s="70" t="s">
        <v>129</v>
      </c>
      <c r="J338" s="9">
        <v>198</v>
      </c>
      <c r="K338" s="118">
        <v>197.5</v>
      </c>
    </row>
    <row r="339" spans="1:11" ht="12.75">
      <c r="A339" s="9">
        <v>63.7</v>
      </c>
      <c r="B339" s="6">
        <v>1.117</v>
      </c>
      <c r="D339" s="9">
        <v>63.7</v>
      </c>
      <c r="E339" s="70" t="s">
        <v>129</v>
      </c>
      <c r="G339" s="9">
        <v>63.7</v>
      </c>
      <c r="H339" s="70" t="s">
        <v>129</v>
      </c>
      <c r="J339" s="9">
        <v>198.5</v>
      </c>
      <c r="K339" s="118">
        <v>197.5</v>
      </c>
    </row>
    <row r="340" spans="1:11" ht="12.75">
      <c r="A340" s="9">
        <v>63.8</v>
      </c>
      <c r="B340" s="8">
        <v>1.1157</v>
      </c>
      <c r="D340" s="9">
        <v>63.8</v>
      </c>
      <c r="E340" s="70" t="s">
        <v>129</v>
      </c>
      <c r="G340" s="9">
        <v>63.8</v>
      </c>
      <c r="H340" s="70" t="s">
        <v>129</v>
      </c>
      <c r="J340" s="9">
        <v>199</v>
      </c>
      <c r="K340" s="118">
        <v>197.5</v>
      </c>
    </row>
    <row r="341" spans="1:11" ht="12.75">
      <c r="A341" s="9">
        <v>63.9</v>
      </c>
      <c r="B341" s="6">
        <v>1.1144</v>
      </c>
      <c r="D341" s="9">
        <v>63.9</v>
      </c>
      <c r="E341" s="70" t="s">
        <v>129</v>
      </c>
      <c r="G341" s="9">
        <v>63.9</v>
      </c>
      <c r="H341" s="70" t="s">
        <v>129</v>
      </c>
      <c r="J341" s="9">
        <v>199.5</v>
      </c>
      <c r="K341" s="118">
        <v>197.5</v>
      </c>
    </row>
    <row r="342" spans="1:11" ht="12.75">
      <c r="A342" s="9">
        <v>64</v>
      </c>
      <c r="B342" s="8">
        <v>1.1132</v>
      </c>
      <c r="D342" s="9">
        <v>64</v>
      </c>
      <c r="E342" s="70" t="s">
        <v>129</v>
      </c>
      <c r="G342" s="9">
        <v>64</v>
      </c>
      <c r="H342" s="70" t="s">
        <v>129</v>
      </c>
      <c r="J342" s="9">
        <v>200</v>
      </c>
      <c r="K342" s="118">
        <v>200</v>
      </c>
    </row>
    <row r="343" spans="1:11" ht="12.75">
      <c r="A343" s="9">
        <v>64.1</v>
      </c>
      <c r="B343" s="8">
        <v>1.1119</v>
      </c>
      <c r="D343" s="9">
        <v>64.1</v>
      </c>
      <c r="E343" s="70" t="s">
        <v>129</v>
      </c>
      <c r="G343" s="9">
        <v>64.1</v>
      </c>
      <c r="H343" s="70" t="s">
        <v>129</v>
      </c>
      <c r="J343" s="9">
        <v>200.5</v>
      </c>
      <c r="K343" s="118">
        <v>200</v>
      </c>
    </row>
    <row r="344" spans="1:11" ht="12.75">
      <c r="A344" s="9">
        <v>64.2</v>
      </c>
      <c r="B344" s="6">
        <v>1.1106</v>
      </c>
      <c r="D344" s="9">
        <v>64.2</v>
      </c>
      <c r="E344" s="70" t="s">
        <v>129</v>
      </c>
      <c r="G344" s="9">
        <v>64.2</v>
      </c>
      <c r="H344" s="70" t="s">
        <v>129</v>
      </c>
      <c r="J344" s="9">
        <v>201</v>
      </c>
      <c r="K344" s="118">
        <v>200</v>
      </c>
    </row>
    <row r="345" spans="1:11" ht="12.75">
      <c r="A345" s="9">
        <v>64.3</v>
      </c>
      <c r="B345" s="8">
        <v>1.1093</v>
      </c>
      <c r="D345" s="9">
        <v>64.3</v>
      </c>
      <c r="E345" s="70" t="s">
        <v>129</v>
      </c>
      <c r="G345" s="9">
        <v>64.3</v>
      </c>
      <c r="H345" s="70" t="s">
        <v>129</v>
      </c>
      <c r="J345" s="9">
        <v>201.5</v>
      </c>
      <c r="K345" s="118">
        <v>200</v>
      </c>
    </row>
    <row r="346" spans="1:11" ht="12.75">
      <c r="A346" s="9">
        <v>64.4</v>
      </c>
      <c r="B346" s="8">
        <v>1.1081</v>
      </c>
      <c r="D346" s="9">
        <v>64.4</v>
      </c>
      <c r="E346" s="70" t="s">
        <v>129</v>
      </c>
      <c r="G346" s="9">
        <v>64.4</v>
      </c>
      <c r="H346" s="70" t="s">
        <v>129</v>
      </c>
      <c r="J346" s="9">
        <v>202</v>
      </c>
      <c r="K346" s="118">
        <v>200</v>
      </c>
    </row>
    <row r="347" spans="1:11" ht="12.75">
      <c r="A347" s="9">
        <v>64.5</v>
      </c>
      <c r="B347" s="8">
        <v>1.1068</v>
      </c>
      <c r="D347" s="9">
        <v>64.5</v>
      </c>
      <c r="E347" s="70" t="s">
        <v>129</v>
      </c>
      <c r="G347" s="9">
        <v>64.5</v>
      </c>
      <c r="H347" s="70" t="s">
        <v>129</v>
      </c>
      <c r="J347" s="9">
        <v>202.5</v>
      </c>
      <c r="K347" s="118">
        <v>202.5</v>
      </c>
    </row>
    <row r="348" spans="1:11" ht="12.75">
      <c r="A348" s="9">
        <v>64.6</v>
      </c>
      <c r="B348" s="6">
        <v>1.1056</v>
      </c>
      <c r="D348" s="9">
        <v>64.6</v>
      </c>
      <c r="E348" s="70" t="s">
        <v>129</v>
      </c>
      <c r="G348" s="9">
        <v>64.6</v>
      </c>
      <c r="H348" s="70" t="s">
        <v>129</v>
      </c>
      <c r="J348" s="9">
        <v>203</v>
      </c>
      <c r="K348" s="118">
        <v>202.5</v>
      </c>
    </row>
    <row r="349" spans="1:11" ht="12.75">
      <c r="A349" s="9">
        <v>64.7</v>
      </c>
      <c r="B349" s="6">
        <v>1.1043</v>
      </c>
      <c r="D349" s="9">
        <v>64.7</v>
      </c>
      <c r="E349" s="70" t="s">
        <v>129</v>
      </c>
      <c r="G349" s="9">
        <v>64.7</v>
      </c>
      <c r="H349" s="70" t="s">
        <v>129</v>
      </c>
      <c r="J349" s="9">
        <v>203.5</v>
      </c>
      <c r="K349" s="118">
        <v>202.5</v>
      </c>
    </row>
    <row r="350" spans="1:11" ht="12.75">
      <c r="A350" s="9">
        <v>64.8</v>
      </c>
      <c r="B350" s="8">
        <v>1.1031</v>
      </c>
      <c r="D350" s="9">
        <v>64.8</v>
      </c>
      <c r="E350" s="70" t="s">
        <v>129</v>
      </c>
      <c r="G350" s="9">
        <v>64.8</v>
      </c>
      <c r="H350" s="70" t="s">
        <v>129</v>
      </c>
      <c r="J350" s="9">
        <v>204</v>
      </c>
      <c r="K350" s="118">
        <v>202.5</v>
      </c>
    </row>
    <row r="351" spans="1:11" ht="12.75">
      <c r="A351" s="9">
        <v>64.9</v>
      </c>
      <c r="B351" s="6">
        <v>1.1019</v>
      </c>
      <c r="D351" s="9">
        <v>64.9</v>
      </c>
      <c r="E351" s="70" t="s">
        <v>129</v>
      </c>
      <c r="G351" s="9">
        <v>64.9</v>
      </c>
      <c r="H351" s="70" t="s">
        <v>129</v>
      </c>
      <c r="J351" s="9">
        <v>204.5</v>
      </c>
      <c r="K351" s="118">
        <v>202.5</v>
      </c>
    </row>
    <row r="352" spans="1:11" ht="12.75">
      <c r="A352" s="9">
        <v>65</v>
      </c>
      <c r="B352" s="8">
        <v>1.1006</v>
      </c>
      <c r="D352" s="9">
        <v>65</v>
      </c>
      <c r="E352" s="70" t="s">
        <v>129</v>
      </c>
      <c r="G352" s="9">
        <v>65</v>
      </c>
      <c r="H352" s="70" t="s">
        <v>129</v>
      </c>
      <c r="J352" s="9">
        <v>205</v>
      </c>
      <c r="K352" s="118">
        <v>205</v>
      </c>
    </row>
    <row r="353" spans="1:11" ht="12.75">
      <c r="A353" s="9">
        <v>65.1</v>
      </c>
      <c r="B353" s="8">
        <v>1.0994</v>
      </c>
      <c r="D353" s="9">
        <v>65.1</v>
      </c>
      <c r="E353" s="70" t="s">
        <v>129</v>
      </c>
      <c r="G353" s="9">
        <v>65.1</v>
      </c>
      <c r="H353" s="70" t="s">
        <v>129</v>
      </c>
      <c r="J353" s="9">
        <v>205.5</v>
      </c>
      <c r="K353" s="118">
        <v>205</v>
      </c>
    </row>
    <row r="354" spans="1:11" ht="12.75">
      <c r="A354" s="9">
        <v>65.2</v>
      </c>
      <c r="B354" s="6">
        <v>1.0982</v>
      </c>
      <c r="D354" s="9">
        <v>65.2</v>
      </c>
      <c r="E354" s="70" t="s">
        <v>129</v>
      </c>
      <c r="G354" s="9">
        <v>65.2</v>
      </c>
      <c r="H354" s="70" t="s">
        <v>129</v>
      </c>
      <c r="J354" s="9">
        <v>206</v>
      </c>
      <c r="K354" s="118">
        <v>205</v>
      </c>
    </row>
    <row r="355" spans="1:11" ht="12.75">
      <c r="A355" s="9">
        <v>65.3</v>
      </c>
      <c r="B355" s="8">
        <v>1.097</v>
      </c>
      <c r="D355" s="9">
        <v>65.3</v>
      </c>
      <c r="E355" s="70" t="s">
        <v>129</v>
      </c>
      <c r="G355" s="9">
        <v>65.3</v>
      </c>
      <c r="H355" s="70" t="s">
        <v>129</v>
      </c>
      <c r="J355" s="9">
        <v>206.5</v>
      </c>
      <c r="K355" s="118">
        <v>205</v>
      </c>
    </row>
    <row r="356" spans="1:11" ht="12.75">
      <c r="A356" s="9">
        <v>65.4</v>
      </c>
      <c r="B356" s="8">
        <v>1.0958</v>
      </c>
      <c r="D356" s="9">
        <v>65.4</v>
      </c>
      <c r="E356" s="70" t="s">
        <v>129</v>
      </c>
      <c r="G356" s="9">
        <v>65.4</v>
      </c>
      <c r="H356" s="70" t="s">
        <v>129</v>
      </c>
      <c r="J356" s="9">
        <v>207</v>
      </c>
      <c r="K356" s="118">
        <v>205</v>
      </c>
    </row>
    <row r="357" spans="1:11" ht="12.75">
      <c r="A357" s="9">
        <v>65.5</v>
      </c>
      <c r="B357" s="8">
        <v>1.0946</v>
      </c>
      <c r="D357" s="9">
        <v>65.5</v>
      </c>
      <c r="E357" s="70" t="s">
        <v>129</v>
      </c>
      <c r="G357" s="9">
        <v>65.5</v>
      </c>
      <c r="H357" s="70" t="s">
        <v>129</v>
      </c>
      <c r="J357" s="9">
        <v>207.5</v>
      </c>
      <c r="K357" s="118">
        <v>207.5</v>
      </c>
    </row>
    <row r="358" spans="1:11" ht="12.75">
      <c r="A358" s="9">
        <v>65.6</v>
      </c>
      <c r="B358" s="6">
        <v>1.0934</v>
      </c>
      <c r="D358" s="9">
        <v>65.6</v>
      </c>
      <c r="E358" s="70" t="s">
        <v>129</v>
      </c>
      <c r="G358" s="9">
        <v>65.6</v>
      </c>
      <c r="H358" s="70" t="s">
        <v>129</v>
      </c>
      <c r="J358" s="9">
        <v>208</v>
      </c>
      <c r="K358" s="118">
        <v>207.5</v>
      </c>
    </row>
    <row r="359" spans="1:11" ht="12.75">
      <c r="A359" s="9">
        <v>65.7</v>
      </c>
      <c r="B359" s="6">
        <v>1.0922</v>
      </c>
      <c r="D359" s="9">
        <v>65.7</v>
      </c>
      <c r="E359" s="70" t="s">
        <v>129</v>
      </c>
      <c r="G359" s="9">
        <v>65.7</v>
      </c>
      <c r="H359" s="70" t="s">
        <v>129</v>
      </c>
      <c r="J359" s="9">
        <v>208.5</v>
      </c>
      <c r="K359" s="118">
        <v>207.5</v>
      </c>
    </row>
    <row r="360" spans="1:11" ht="12.75">
      <c r="A360" s="9">
        <v>65.8</v>
      </c>
      <c r="B360" s="8">
        <v>1.091</v>
      </c>
      <c r="D360" s="9">
        <v>65.8</v>
      </c>
      <c r="E360" s="70" t="s">
        <v>129</v>
      </c>
      <c r="G360" s="9">
        <v>65.8</v>
      </c>
      <c r="H360" s="70" t="s">
        <v>129</v>
      </c>
      <c r="J360" s="9">
        <v>209</v>
      </c>
      <c r="K360" s="118">
        <v>207.5</v>
      </c>
    </row>
    <row r="361" spans="1:11" ht="12.75">
      <c r="A361" s="9">
        <v>65.9</v>
      </c>
      <c r="B361" s="6">
        <v>1.0899</v>
      </c>
      <c r="D361" s="9">
        <v>65.9</v>
      </c>
      <c r="E361" s="70" t="s">
        <v>129</v>
      </c>
      <c r="G361" s="9">
        <v>65.9</v>
      </c>
      <c r="H361" s="70" t="s">
        <v>129</v>
      </c>
      <c r="J361" s="9">
        <v>209.5</v>
      </c>
      <c r="K361" s="118">
        <v>207.5</v>
      </c>
    </row>
    <row r="362" spans="1:11" ht="12.75">
      <c r="A362" s="9">
        <v>66</v>
      </c>
      <c r="B362" s="8">
        <v>1.0887</v>
      </c>
      <c r="D362" s="9">
        <v>66</v>
      </c>
      <c r="E362" s="70" t="s">
        <v>129</v>
      </c>
      <c r="G362" s="9">
        <v>66</v>
      </c>
      <c r="H362" s="70" t="s">
        <v>129</v>
      </c>
      <c r="J362" s="9">
        <v>210</v>
      </c>
      <c r="K362" s="118">
        <v>210</v>
      </c>
    </row>
    <row r="363" spans="1:11" ht="12.75">
      <c r="A363" s="9">
        <v>66.1</v>
      </c>
      <c r="B363" s="8">
        <v>1.0875</v>
      </c>
      <c r="D363" s="9">
        <v>66.1</v>
      </c>
      <c r="E363" s="70" t="s">
        <v>129</v>
      </c>
      <c r="G363" s="9">
        <v>66.1</v>
      </c>
      <c r="H363" s="70" t="s">
        <v>129</v>
      </c>
      <c r="J363" s="9">
        <v>210.5</v>
      </c>
      <c r="K363" s="118">
        <v>210</v>
      </c>
    </row>
    <row r="364" spans="1:11" ht="12.75">
      <c r="A364" s="9">
        <v>66.2</v>
      </c>
      <c r="B364" s="6">
        <v>1.0863</v>
      </c>
      <c r="D364" s="9">
        <v>66.2</v>
      </c>
      <c r="E364" s="70" t="s">
        <v>129</v>
      </c>
      <c r="G364" s="9">
        <v>66.2</v>
      </c>
      <c r="H364" s="70" t="s">
        <v>129</v>
      </c>
      <c r="J364" s="9">
        <v>211</v>
      </c>
      <c r="K364" s="118">
        <v>210</v>
      </c>
    </row>
    <row r="365" spans="1:11" ht="12.75">
      <c r="A365" s="9">
        <v>66.3</v>
      </c>
      <c r="B365" s="8">
        <v>1.0852</v>
      </c>
      <c r="D365" s="9">
        <v>66.3</v>
      </c>
      <c r="E365" s="70" t="s">
        <v>129</v>
      </c>
      <c r="G365" s="9">
        <v>66.3</v>
      </c>
      <c r="H365" s="70" t="s">
        <v>129</v>
      </c>
      <c r="J365" s="9">
        <v>211.5</v>
      </c>
      <c r="K365" s="118">
        <v>210</v>
      </c>
    </row>
    <row r="366" spans="1:11" ht="12.75">
      <c r="A366" s="9">
        <v>66.4</v>
      </c>
      <c r="B366" s="8">
        <v>1.084</v>
      </c>
      <c r="D366" s="9">
        <v>66.4</v>
      </c>
      <c r="E366" s="70" t="s">
        <v>129</v>
      </c>
      <c r="G366" s="9">
        <v>66.4</v>
      </c>
      <c r="H366" s="70" t="s">
        <v>129</v>
      </c>
      <c r="J366" s="9">
        <v>212</v>
      </c>
      <c r="K366" s="118">
        <v>210</v>
      </c>
    </row>
    <row r="367" spans="1:11" ht="12.75">
      <c r="A367" s="9">
        <v>66.5</v>
      </c>
      <c r="B367" s="8">
        <v>1.0829</v>
      </c>
      <c r="D367" s="9">
        <v>66.5</v>
      </c>
      <c r="E367" s="70" t="s">
        <v>129</v>
      </c>
      <c r="G367" s="9">
        <v>66.5</v>
      </c>
      <c r="H367" s="70" t="s">
        <v>129</v>
      </c>
      <c r="J367" s="9">
        <v>212.5</v>
      </c>
      <c r="K367" s="118">
        <v>212.5</v>
      </c>
    </row>
    <row r="368" spans="1:11" ht="12.75">
      <c r="A368" s="9">
        <v>66.6</v>
      </c>
      <c r="B368" s="6">
        <v>1.0817</v>
      </c>
      <c r="D368" s="9">
        <v>66.6</v>
      </c>
      <c r="E368" s="70" t="s">
        <v>129</v>
      </c>
      <c r="G368" s="9">
        <v>66.6</v>
      </c>
      <c r="H368" s="70" t="s">
        <v>129</v>
      </c>
      <c r="J368" s="9">
        <v>213</v>
      </c>
      <c r="K368" s="118">
        <v>212.5</v>
      </c>
    </row>
    <row r="369" spans="1:11" ht="12.75">
      <c r="A369" s="9">
        <v>66.7</v>
      </c>
      <c r="B369" s="6">
        <v>1.0806</v>
      </c>
      <c r="D369" s="9">
        <v>66.7</v>
      </c>
      <c r="E369" s="70" t="s">
        <v>129</v>
      </c>
      <c r="G369" s="9">
        <v>66.7</v>
      </c>
      <c r="H369" s="70" t="s">
        <v>129</v>
      </c>
      <c r="J369" s="9">
        <v>213.5</v>
      </c>
      <c r="K369" s="118">
        <v>212.5</v>
      </c>
    </row>
    <row r="370" spans="1:11" ht="12.75">
      <c r="A370" s="9">
        <v>66.8</v>
      </c>
      <c r="B370" s="8">
        <v>1.0795</v>
      </c>
      <c r="D370" s="9">
        <v>66.8</v>
      </c>
      <c r="E370" s="70" t="s">
        <v>129</v>
      </c>
      <c r="G370" s="9">
        <v>66.8</v>
      </c>
      <c r="H370" s="70" t="s">
        <v>129</v>
      </c>
      <c r="J370" s="9">
        <v>214</v>
      </c>
      <c r="K370" s="118">
        <v>212.5</v>
      </c>
    </row>
    <row r="371" spans="1:11" ht="12.75">
      <c r="A371" s="9">
        <v>66.9</v>
      </c>
      <c r="B371" s="6">
        <v>1.0783</v>
      </c>
      <c r="D371" s="9">
        <v>66.9</v>
      </c>
      <c r="E371" s="70" t="s">
        <v>129</v>
      </c>
      <c r="G371" s="9">
        <v>66.9</v>
      </c>
      <c r="H371" s="70" t="s">
        <v>129</v>
      </c>
      <c r="J371" s="9">
        <v>214.5</v>
      </c>
      <c r="K371" s="118">
        <v>212.5</v>
      </c>
    </row>
    <row r="372" spans="1:11" ht="12.75">
      <c r="A372" s="9">
        <v>67</v>
      </c>
      <c r="B372" s="8">
        <v>1.0772</v>
      </c>
      <c r="D372" s="9">
        <v>67</v>
      </c>
      <c r="E372" s="70" t="s">
        <v>129</v>
      </c>
      <c r="G372" s="9">
        <v>67</v>
      </c>
      <c r="H372" s="70" t="s">
        <v>129</v>
      </c>
      <c r="J372" s="9">
        <v>215</v>
      </c>
      <c r="K372" s="118">
        <v>215</v>
      </c>
    </row>
    <row r="373" spans="1:11" ht="12.75">
      <c r="A373" s="9">
        <v>67.1</v>
      </c>
      <c r="B373" s="8">
        <v>1.0761</v>
      </c>
      <c r="D373" s="9">
        <v>67.1</v>
      </c>
      <c r="E373" s="70" t="s">
        <v>129</v>
      </c>
      <c r="G373" s="9">
        <v>67.1</v>
      </c>
      <c r="H373" s="70" t="s">
        <v>129</v>
      </c>
      <c r="J373" s="9">
        <v>215.5</v>
      </c>
      <c r="K373" s="118">
        <v>215</v>
      </c>
    </row>
    <row r="374" spans="1:11" ht="12.75">
      <c r="A374" s="9">
        <v>67.2</v>
      </c>
      <c r="B374" s="6">
        <v>1.075</v>
      </c>
      <c r="D374" s="9">
        <v>67.2</v>
      </c>
      <c r="E374" s="70" t="s">
        <v>129</v>
      </c>
      <c r="G374" s="9">
        <v>67.2</v>
      </c>
      <c r="H374" s="70" t="s">
        <v>129</v>
      </c>
      <c r="J374" s="9">
        <v>216</v>
      </c>
      <c r="K374" s="118">
        <v>215</v>
      </c>
    </row>
    <row r="375" spans="1:11" ht="12.75">
      <c r="A375" s="9">
        <v>67.3</v>
      </c>
      <c r="B375" s="8">
        <v>1.0739</v>
      </c>
      <c r="D375" s="9">
        <v>67.3</v>
      </c>
      <c r="E375" s="70" t="s">
        <v>129</v>
      </c>
      <c r="G375" s="9">
        <v>67.3</v>
      </c>
      <c r="H375" s="70" t="s">
        <v>129</v>
      </c>
      <c r="J375" s="9">
        <v>216.5</v>
      </c>
      <c r="K375" s="118">
        <v>215</v>
      </c>
    </row>
    <row r="376" spans="1:11" ht="12.75">
      <c r="A376" s="9">
        <v>67.4</v>
      </c>
      <c r="B376" s="8">
        <v>1.0728</v>
      </c>
      <c r="D376" s="9">
        <v>67.4</v>
      </c>
      <c r="E376" s="70" t="s">
        <v>129</v>
      </c>
      <c r="G376" s="9">
        <v>67.4</v>
      </c>
      <c r="H376" s="70" t="s">
        <v>129</v>
      </c>
      <c r="J376" s="9">
        <v>217</v>
      </c>
      <c r="K376" s="118">
        <v>215</v>
      </c>
    </row>
    <row r="377" spans="1:11" ht="12.75">
      <c r="A377" s="9">
        <v>67.5</v>
      </c>
      <c r="B377" s="8">
        <v>1.0717</v>
      </c>
      <c r="D377" s="9">
        <v>67.5</v>
      </c>
      <c r="E377" s="70" t="s">
        <v>129</v>
      </c>
      <c r="G377" s="9">
        <v>67.5</v>
      </c>
      <c r="H377" s="70" t="s">
        <v>129</v>
      </c>
      <c r="J377" s="9">
        <v>217.5</v>
      </c>
      <c r="K377" s="118">
        <v>217.5</v>
      </c>
    </row>
    <row r="378" spans="1:11" ht="12.75">
      <c r="A378" s="9">
        <v>67.6</v>
      </c>
      <c r="B378" s="6">
        <v>1.0706</v>
      </c>
      <c r="D378" s="9">
        <v>67.6</v>
      </c>
      <c r="E378" s="15" t="s">
        <v>130</v>
      </c>
      <c r="G378" s="9">
        <v>67.6</v>
      </c>
      <c r="H378" s="15" t="s">
        <v>130</v>
      </c>
      <c r="J378" s="9">
        <v>218</v>
      </c>
      <c r="K378" s="118">
        <v>217.5</v>
      </c>
    </row>
    <row r="379" spans="1:11" ht="12.75">
      <c r="A379" s="9">
        <v>67.7</v>
      </c>
      <c r="B379" s="6">
        <v>1.0695</v>
      </c>
      <c r="D379" s="9">
        <v>67.7</v>
      </c>
      <c r="E379" s="15" t="s">
        <v>130</v>
      </c>
      <c r="G379" s="9">
        <v>67.7</v>
      </c>
      <c r="H379" s="15" t="s">
        <v>130</v>
      </c>
      <c r="J379" s="9">
        <v>218.5</v>
      </c>
      <c r="K379" s="118">
        <v>217.5</v>
      </c>
    </row>
    <row r="380" spans="1:11" ht="12.75">
      <c r="A380" s="9">
        <v>67.8</v>
      </c>
      <c r="B380" s="8">
        <v>1.0684</v>
      </c>
      <c r="D380" s="9">
        <v>67.8</v>
      </c>
      <c r="E380" s="15" t="s">
        <v>130</v>
      </c>
      <c r="G380" s="9">
        <v>67.8</v>
      </c>
      <c r="H380" s="15" t="s">
        <v>130</v>
      </c>
      <c r="J380" s="9">
        <v>219</v>
      </c>
      <c r="K380" s="118">
        <v>217.5</v>
      </c>
    </row>
    <row r="381" spans="1:11" ht="12.75">
      <c r="A381" s="9">
        <v>67.9</v>
      </c>
      <c r="B381" s="6">
        <v>1.0673</v>
      </c>
      <c r="D381" s="9">
        <v>67.9</v>
      </c>
      <c r="E381" s="15" t="s">
        <v>130</v>
      </c>
      <c r="G381" s="9">
        <v>67.9</v>
      </c>
      <c r="H381" s="15" t="s">
        <v>130</v>
      </c>
      <c r="J381" s="9">
        <v>219.5</v>
      </c>
      <c r="K381" s="118">
        <v>217.5</v>
      </c>
    </row>
    <row r="382" spans="1:11" ht="12.75">
      <c r="A382" s="9">
        <v>68</v>
      </c>
      <c r="B382" s="8">
        <v>1.0662</v>
      </c>
      <c r="D382" s="9">
        <v>68</v>
      </c>
      <c r="E382" s="15" t="s">
        <v>130</v>
      </c>
      <c r="G382" s="9">
        <v>68</v>
      </c>
      <c r="H382" s="15" t="s">
        <v>130</v>
      </c>
      <c r="J382" s="9">
        <v>220</v>
      </c>
      <c r="K382" s="118">
        <v>220</v>
      </c>
    </row>
    <row r="383" spans="1:11" ht="12.75">
      <c r="A383" s="9">
        <v>68.1</v>
      </c>
      <c r="B383" s="8">
        <v>1.0651</v>
      </c>
      <c r="D383" s="9">
        <v>68.1</v>
      </c>
      <c r="E383" s="15" t="s">
        <v>130</v>
      </c>
      <c r="G383" s="9">
        <v>68.1</v>
      </c>
      <c r="H383" s="15" t="s">
        <v>130</v>
      </c>
      <c r="J383" s="9">
        <v>220.5</v>
      </c>
      <c r="K383" s="118">
        <v>220</v>
      </c>
    </row>
    <row r="384" spans="1:11" ht="12.75">
      <c r="A384" s="9">
        <v>68.2</v>
      </c>
      <c r="B384" s="6">
        <v>1.0641</v>
      </c>
      <c r="D384" s="9">
        <v>68.2</v>
      </c>
      <c r="E384" s="15" t="s">
        <v>130</v>
      </c>
      <c r="G384" s="9">
        <v>68.2</v>
      </c>
      <c r="H384" s="15" t="s">
        <v>130</v>
      </c>
      <c r="J384" s="9">
        <v>221</v>
      </c>
      <c r="K384" s="118">
        <v>220</v>
      </c>
    </row>
    <row r="385" spans="1:11" ht="12.75">
      <c r="A385" s="9">
        <v>68.3</v>
      </c>
      <c r="B385" s="8">
        <v>1.063</v>
      </c>
      <c r="D385" s="9">
        <v>68.3</v>
      </c>
      <c r="E385" s="15" t="s">
        <v>130</v>
      </c>
      <c r="G385" s="9">
        <v>68.3</v>
      </c>
      <c r="H385" s="15" t="s">
        <v>130</v>
      </c>
      <c r="J385" s="9">
        <v>221.5</v>
      </c>
      <c r="K385" s="118">
        <v>220</v>
      </c>
    </row>
    <row r="386" spans="1:11" ht="12.75">
      <c r="A386" s="9">
        <v>68.4</v>
      </c>
      <c r="B386" s="8">
        <v>1.062</v>
      </c>
      <c r="D386" s="9">
        <v>68.4</v>
      </c>
      <c r="E386" s="15" t="s">
        <v>130</v>
      </c>
      <c r="G386" s="9">
        <v>68.4</v>
      </c>
      <c r="H386" s="15" t="s">
        <v>130</v>
      </c>
      <c r="J386" s="9">
        <v>222</v>
      </c>
      <c r="K386" s="118">
        <v>220</v>
      </c>
    </row>
    <row r="387" spans="1:11" ht="12.75">
      <c r="A387" s="9">
        <v>68.5</v>
      </c>
      <c r="B387" s="8">
        <v>1.0609</v>
      </c>
      <c r="D387" s="9">
        <v>68.5</v>
      </c>
      <c r="E387" s="15" t="s">
        <v>130</v>
      </c>
      <c r="G387" s="9">
        <v>68.5</v>
      </c>
      <c r="H387" s="15" t="s">
        <v>130</v>
      </c>
      <c r="J387" s="9">
        <v>222.5</v>
      </c>
      <c r="K387" s="118">
        <v>222.5</v>
      </c>
    </row>
    <row r="388" spans="1:11" ht="12.75">
      <c r="A388" s="9">
        <v>68.6</v>
      </c>
      <c r="B388" s="6">
        <v>1.0598</v>
      </c>
      <c r="D388" s="9">
        <v>68.6</v>
      </c>
      <c r="E388" s="15" t="s">
        <v>130</v>
      </c>
      <c r="G388" s="9">
        <v>68.6</v>
      </c>
      <c r="H388" s="15" t="s">
        <v>130</v>
      </c>
      <c r="J388" s="9">
        <v>223</v>
      </c>
      <c r="K388" s="118">
        <v>222.5</v>
      </c>
    </row>
    <row r="389" spans="1:11" ht="12.75">
      <c r="A389" s="9">
        <v>68.7</v>
      </c>
      <c r="B389" s="6">
        <v>1.0588</v>
      </c>
      <c r="D389" s="9">
        <v>68.7</v>
      </c>
      <c r="E389" s="15" t="s">
        <v>130</v>
      </c>
      <c r="G389" s="9">
        <v>68.7</v>
      </c>
      <c r="H389" s="15" t="s">
        <v>130</v>
      </c>
      <c r="J389" s="9">
        <v>223.5</v>
      </c>
      <c r="K389" s="118">
        <v>222.5</v>
      </c>
    </row>
    <row r="390" spans="1:11" ht="12.75">
      <c r="A390" s="9">
        <v>68.8</v>
      </c>
      <c r="B390" s="8">
        <v>1.0577</v>
      </c>
      <c r="D390" s="9">
        <v>68.8</v>
      </c>
      <c r="E390" s="15" t="s">
        <v>130</v>
      </c>
      <c r="G390" s="9">
        <v>68.8</v>
      </c>
      <c r="H390" s="15" t="s">
        <v>130</v>
      </c>
      <c r="J390" s="9">
        <v>224</v>
      </c>
      <c r="K390" s="118">
        <v>222.5</v>
      </c>
    </row>
    <row r="391" spans="1:11" ht="12.75">
      <c r="A391" s="9">
        <v>68.9</v>
      </c>
      <c r="B391" s="6">
        <v>1.0567</v>
      </c>
      <c r="D391" s="9">
        <v>68.9</v>
      </c>
      <c r="E391" s="15" t="s">
        <v>130</v>
      </c>
      <c r="G391" s="9">
        <v>68.9</v>
      </c>
      <c r="H391" s="15" t="s">
        <v>130</v>
      </c>
      <c r="J391" s="9">
        <v>224.5</v>
      </c>
      <c r="K391" s="118">
        <v>222.5</v>
      </c>
    </row>
    <row r="392" spans="1:11" ht="12.75">
      <c r="A392" s="9">
        <v>69</v>
      </c>
      <c r="B392" s="8">
        <v>1.0557</v>
      </c>
      <c r="D392" s="9">
        <v>69</v>
      </c>
      <c r="E392" s="15" t="s">
        <v>130</v>
      </c>
      <c r="G392" s="9">
        <v>69</v>
      </c>
      <c r="H392" s="15" t="s">
        <v>130</v>
      </c>
      <c r="J392" s="9">
        <v>225</v>
      </c>
      <c r="K392" s="118">
        <v>225</v>
      </c>
    </row>
    <row r="393" spans="1:11" ht="12.75">
      <c r="A393" s="9">
        <v>69.1</v>
      </c>
      <c r="B393" s="8">
        <v>1.0546</v>
      </c>
      <c r="D393" s="9">
        <v>69.1</v>
      </c>
      <c r="E393" s="15" t="s">
        <v>130</v>
      </c>
      <c r="G393" s="9">
        <v>69.1</v>
      </c>
      <c r="H393" s="15" t="s">
        <v>130</v>
      </c>
      <c r="J393" s="9">
        <v>225.5</v>
      </c>
      <c r="K393" s="118">
        <v>225</v>
      </c>
    </row>
    <row r="394" spans="1:11" ht="12.75">
      <c r="A394" s="9">
        <v>69.2</v>
      </c>
      <c r="B394" s="6">
        <v>1.0536</v>
      </c>
      <c r="D394" s="9">
        <v>69.2</v>
      </c>
      <c r="E394" s="15" t="s">
        <v>130</v>
      </c>
      <c r="G394" s="9">
        <v>69.2</v>
      </c>
      <c r="H394" s="15" t="s">
        <v>130</v>
      </c>
      <c r="J394" s="9">
        <v>226</v>
      </c>
      <c r="K394" s="118">
        <v>225</v>
      </c>
    </row>
    <row r="395" spans="1:11" ht="12.75">
      <c r="A395" s="9">
        <v>69.3</v>
      </c>
      <c r="B395" s="8">
        <v>1.0526</v>
      </c>
      <c r="D395" s="9">
        <v>69.3</v>
      </c>
      <c r="E395" s="15" t="s">
        <v>130</v>
      </c>
      <c r="G395" s="9">
        <v>69.3</v>
      </c>
      <c r="H395" s="15" t="s">
        <v>130</v>
      </c>
      <c r="J395" s="9">
        <v>226.5</v>
      </c>
      <c r="K395" s="118">
        <v>225</v>
      </c>
    </row>
    <row r="396" spans="1:11" ht="12.75">
      <c r="A396" s="9">
        <v>69.4</v>
      </c>
      <c r="B396" s="8">
        <v>1.0516</v>
      </c>
      <c r="D396" s="9">
        <v>69.4</v>
      </c>
      <c r="E396" s="15" t="s">
        <v>130</v>
      </c>
      <c r="G396" s="9">
        <v>69.4</v>
      </c>
      <c r="H396" s="15" t="s">
        <v>130</v>
      </c>
      <c r="J396" s="9">
        <v>227</v>
      </c>
      <c r="K396" s="118">
        <v>225</v>
      </c>
    </row>
    <row r="397" spans="1:11" ht="12.75">
      <c r="A397" s="9">
        <v>69.5</v>
      </c>
      <c r="B397" s="8">
        <v>1.0505</v>
      </c>
      <c r="D397" s="9">
        <v>69.5</v>
      </c>
      <c r="E397" s="15" t="s">
        <v>130</v>
      </c>
      <c r="G397" s="9">
        <v>69.5</v>
      </c>
      <c r="H397" s="15" t="s">
        <v>130</v>
      </c>
      <c r="J397" s="9">
        <v>227.5</v>
      </c>
      <c r="K397" s="118">
        <v>227.5</v>
      </c>
    </row>
    <row r="398" spans="1:11" ht="12.75">
      <c r="A398" s="9">
        <v>69.6</v>
      </c>
      <c r="B398" s="6">
        <v>1.0495</v>
      </c>
      <c r="D398" s="9">
        <v>69.6</v>
      </c>
      <c r="E398" s="15" t="s">
        <v>130</v>
      </c>
      <c r="G398" s="9">
        <v>69.6</v>
      </c>
      <c r="H398" s="15" t="s">
        <v>130</v>
      </c>
      <c r="J398" s="9">
        <v>228</v>
      </c>
      <c r="K398" s="118">
        <v>227.5</v>
      </c>
    </row>
    <row r="399" spans="1:11" ht="12.75">
      <c r="A399" s="9">
        <v>69.7</v>
      </c>
      <c r="B399" s="6">
        <v>1.0485</v>
      </c>
      <c r="D399" s="9">
        <v>69.7</v>
      </c>
      <c r="E399" s="15" t="s">
        <v>130</v>
      </c>
      <c r="G399" s="9">
        <v>69.7</v>
      </c>
      <c r="H399" s="15" t="s">
        <v>130</v>
      </c>
      <c r="J399" s="9">
        <v>228.5</v>
      </c>
      <c r="K399" s="118">
        <v>227.5</v>
      </c>
    </row>
    <row r="400" spans="1:11" ht="12.75">
      <c r="A400" s="9">
        <v>69.8</v>
      </c>
      <c r="B400" s="8">
        <v>1.0475</v>
      </c>
      <c r="D400" s="9">
        <v>69.8</v>
      </c>
      <c r="E400" s="15" t="s">
        <v>130</v>
      </c>
      <c r="G400" s="9">
        <v>69.8</v>
      </c>
      <c r="H400" s="15" t="s">
        <v>130</v>
      </c>
      <c r="J400" s="9">
        <v>229</v>
      </c>
      <c r="K400" s="118">
        <v>227.5</v>
      </c>
    </row>
    <row r="401" spans="1:11" ht="12.75">
      <c r="A401" s="9">
        <v>69.9</v>
      </c>
      <c r="B401" s="6">
        <v>1.0465</v>
      </c>
      <c r="D401" s="9">
        <v>69.9</v>
      </c>
      <c r="E401" s="15" t="s">
        <v>130</v>
      </c>
      <c r="G401" s="9">
        <v>69.9</v>
      </c>
      <c r="H401" s="15" t="s">
        <v>130</v>
      </c>
      <c r="J401" s="9">
        <v>229.5</v>
      </c>
      <c r="K401" s="118">
        <v>227.5</v>
      </c>
    </row>
    <row r="402" spans="1:11" ht="12.75">
      <c r="A402" s="9">
        <v>70</v>
      </c>
      <c r="B402" s="8">
        <v>1.0455</v>
      </c>
      <c r="D402" s="9">
        <v>70</v>
      </c>
      <c r="E402" s="15" t="s">
        <v>130</v>
      </c>
      <c r="G402" s="9">
        <v>70</v>
      </c>
      <c r="H402" s="15" t="s">
        <v>130</v>
      </c>
      <c r="J402" s="9">
        <v>230</v>
      </c>
      <c r="K402" s="118">
        <v>230</v>
      </c>
    </row>
    <row r="403" spans="1:11" ht="12.75">
      <c r="A403" s="9">
        <v>70.1</v>
      </c>
      <c r="B403" s="8">
        <v>1.0445</v>
      </c>
      <c r="D403" s="9">
        <v>70.1</v>
      </c>
      <c r="E403" s="15" t="s">
        <v>130</v>
      </c>
      <c r="G403" s="9">
        <v>70.1</v>
      </c>
      <c r="H403" s="15" t="s">
        <v>130</v>
      </c>
      <c r="J403" s="9">
        <v>230.5</v>
      </c>
      <c r="K403" s="118">
        <v>230</v>
      </c>
    </row>
    <row r="404" spans="1:11" ht="12.75">
      <c r="A404" s="9">
        <v>70.2</v>
      </c>
      <c r="B404" s="6">
        <v>1.0435</v>
      </c>
      <c r="D404" s="9">
        <v>70.2</v>
      </c>
      <c r="E404" s="15" t="s">
        <v>130</v>
      </c>
      <c r="G404" s="9">
        <v>70.2</v>
      </c>
      <c r="H404" s="15" t="s">
        <v>130</v>
      </c>
      <c r="J404" s="9">
        <v>231</v>
      </c>
      <c r="K404" s="118">
        <v>230</v>
      </c>
    </row>
    <row r="405" spans="1:11" ht="12.75">
      <c r="A405" s="9">
        <v>70.3</v>
      </c>
      <c r="B405" s="8">
        <v>1.0425</v>
      </c>
      <c r="D405" s="9">
        <v>70.3</v>
      </c>
      <c r="E405" s="15" t="s">
        <v>130</v>
      </c>
      <c r="G405" s="9">
        <v>70.3</v>
      </c>
      <c r="H405" s="15" t="s">
        <v>130</v>
      </c>
      <c r="J405" s="9">
        <v>231.5</v>
      </c>
      <c r="K405" s="118">
        <v>230</v>
      </c>
    </row>
    <row r="406" spans="1:11" ht="12.75">
      <c r="A406" s="9">
        <v>70.4</v>
      </c>
      <c r="B406" s="8">
        <v>1.0416</v>
      </c>
      <c r="D406" s="9">
        <v>70.4</v>
      </c>
      <c r="E406" s="15" t="s">
        <v>130</v>
      </c>
      <c r="G406" s="9">
        <v>70.4</v>
      </c>
      <c r="H406" s="15" t="s">
        <v>130</v>
      </c>
      <c r="J406" s="9">
        <v>232</v>
      </c>
      <c r="K406" s="118">
        <v>230</v>
      </c>
    </row>
    <row r="407" spans="1:11" ht="12.75">
      <c r="A407" s="9">
        <v>70.5</v>
      </c>
      <c r="B407" s="8">
        <v>1.0406</v>
      </c>
      <c r="D407" s="9">
        <v>70.5</v>
      </c>
      <c r="E407" s="15" t="s">
        <v>130</v>
      </c>
      <c r="G407" s="9">
        <v>70.5</v>
      </c>
      <c r="H407" s="15" t="s">
        <v>130</v>
      </c>
      <c r="J407" s="9">
        <v>232.5</v>
      </c>
      <c r="K407" s="118">
        <v>230</v>
      </c>
    </row>
    <row r="408" spans="1:11" ht="12.75">
      <c r="A408" s="9">
        <v>70.6</v>
      </c>
      <c r="B408" s="6">
        <v>1.0396</v>
      </c>
      <c r="D408" s="9">
        <v>70.6</v>
      </c>
      <c r="E408" s="15" t="s">
        <v>130</v>
      </c>
      <c r="G408" s="9">
        <v>70.6</v>
      </c>
      <c r="H408" s="15" t="s">
        <v>130</v>
      </c>
      <c r="J408" s="9">
        <v>233</v>
      </c>
      <c r="K408" s="118">
        <v>230</v>
      </c>
    </row>
    <row r="409" spans="1:11" ht="12.75">
      <c r="A409" s="9">
        <v>70.7</v>
      </c>
      <c r="B409" s="6">
        <v>1.0386</v>
      </c>
      <c r="D409" s="9">
        <v>70.7</v>
      </c>
      <c r="E409" s="15" t="s">
        <v>130</v>
      </c>
      <c r="G409" s="9">
        <v>70.7</v>
      </c>
      <c r="H409" s="15" t="s">
        <v>130</v>
      </c>
      <c r="J409" s="9">
        <v>233.5</v>
      </c>
      <c r="K409" s="118">
        <v>230</v>
      </c>
    </row>
    <row r="410" spans="1:11" ht="12.75">
      <c r="A410" s="9">
        <v>70.8</v>
      </c>
      <c r="B410" s="8">
        <v>1.0377</v>
      </c>
      <c r="D410" s="9">
        <v>70.8</v>
      </c>
      <c r="E410" s="15" t="s">
        <v>130</v>
      </c>
      <c r="G410" s="9">
        <v>70.8</v>
      </c>
      <c r="H410" s="15" t="s">
        <v>130</v>
      </c>
      <c r="J410" s="9">
        <v>234</v>
      </c>
      <c r="K410" s="118">
        <v>230</v>
      </c>
    </row>
    <row r="411" spans="1:11" ht="12.75">
      <c r="A411" s="9">
        <v>70.9</v>
      </c>
      <c r="B411" s="6">
        <v>1.0367</v>
      </c>
      <c r="D411" s="9">
        <v>70.9</v>
      </c>
      <c r="E411" s="15" t="s">
        <v>130</v>
      </c>
      <c r="G411" s="9">
        <v>70.9</v>
      </c>
      <c r="H411" s="15" t="s">
        <v>130</v>
      </c>
      <c r="J411" s="9">
        <v>234.5</v>
      </c>
      <c r="K411" s="118">
        <v>230</v>
      </c>
    </row>
    <row r="412" spans="1:11" ht="12.75">
      <c r="A412" s="9">
        <v>71</v>
      </c>
      <c r="B412" s="8">
        <v>1.0357</v>
      </c>
      <c r="D412" s="9">
        <v>71</v>
      </c>
      <c r="E412" s="15" t="s">
        <v>130</v>
      </c>
      <c r="G412" s="9">
        <v>71</v>
      </c>
      <c r="H412" s="15" t="s">
        <v>130</v>
      </c>
      <c r="J412" s="9">
        <v>235</v>
      </c>
      <c r="K412" s="118">
        <v>235</v>
      </c>
    </row>
    <row r="413" spans="1:11" ht="12.75">
      <c r="A413" s="9">
        <v>71.1</v>
      </c>
      <c r="B413" s="8">
        <v>1.0348</v>
      </c>
      <c r="D413" s="9">
        <v>71.1</v>
      </c>
      <c r="E413" s="15" t="s">
        <v>130</v>
      </c>
      <c r="G413" s="9">
        <v>71.1</v>
      </c>
      <c r="H413" s="15" t="s">
        <v>130</v>
      </c>
      <c r="J413" s="9">
        <v>235.5</v>
      </c>
      <c r="K413" s="118">
        <v>235</v>
      </c>
    </row>
    <row r="414" spans="1:11" ht="12.75">
      <c r="A414" s="9">
        <v>71.2</v>
      </c>
      <c r="B414" s="6">
        <v>1.0338</v>
      </c>
      <c r="D414" s="9">
        <v>71.2</v>
      </c>
      <c r="E414" s="15" t="s">
        <v>130</v>
      </c>
      <c r="G414" s="9">
        <v>71.2</v>
      </c>
      <c r="H414" s="15" t="s">
        <v>130</v>
      </c>
      <c r="J414" s="9">
        <v>236</v>
      </c>
      <c r="K414" s="118">
        <v>235</v>
      </c>
    </row>
    <row r="415" spans="1:11" ht="12.75">
      <c r="A415" s="9">
        <v>71.3</v>
      </c>
      <c r="B415" s="8">
        <v>1.0329</v>
      </c>
      <c r="D415" s="9">
        <v>71.3</v>
      </c>
      <c r="E415" s="15" t="s">
        <v>130</v>
      </c>
      <c r="G415" s="9">
        <v>71.3</v>
      </c>
      <c r="H415" s="15" t="s">
        <v>130</v>
      </c>
      <c r="J415" s="9">
        <v>236.5</v>
      </c>
      <c r="K415" s="118">
        <v>235</v>
      </c>
    </row>
    <row r="416" spans="1:11" ht="12.75">
      <c r="A416" s="9">
        <v>71.4</v>
      </c>
      <c r="B416" s="8">
        <v>1.0319</v>
      </c>
      <c r="D416" s="9">
        <v>71.4</v>
      </c>
      <c r="E416" s="15" t="s">
        <v>130</v>
      </c>
      <c r="G416" s="9">
        <v>71.4</v>
      </c>
      <c r="H416" s="15" t="s">
        <v>130</v>
      </c>
      <c r="J416" s="9">
        <v>237</v>
      </c>
      <c r="K416" s="118">
        <v>235</v>
      </c>
    </row>
    <row r="417" spans="1:11" ht="12.75">
      <c r="A417" s="9">
        <v>71.5</v>
      </c>
      <c r="B417" s="8">
        <v>1.031</v>
      </c>
      <c r="D417" s="9">
        <v>71.5</v>
      </c>
      <c r="E417" s="15" t="s">
        <v>130</v>
      </c>
      <c r="G417" s="9">
        <v>71.5</v>
      </c>
      <c r="H417" s="15" t="s">
        <v>130</v>
      </c>
      <c r="J417" s="9">
        <v>237.5</v>
      </c>
      <c r="K417" s="118">
        <v>237.5</v>
      </c>
    </row>
    <row r="418" spans="1:11" ht="12.75">
      <c r="A418" s="9">
        <v>71.6</v>
      </c>
      <c r="B418" s="6">
        <v>1.0301</v>
      </c>
      <c r="D418" s="9">
        <v>71.6</v>
      </c>
      <c r="E418" s="15" t="s">
        <v>130</v>
      </c>
      <c r="G418" s="9">
        <v>71.6</v>
      </c>
      <c r="H418" s="15" t="s">
        <v>130</v>
      </c>
      <c r="J418" s="9">
        <v>238</v>
      </c>
      <c r="K418" s="118">
        <v>237.5</v>
      </c>
    </row>
    <row r="419" spans="1:11" ht="12.75">
      <c r="A419" s="9">
        <v>71.7</v>
      </c>
      <c r="B419" s="6">
        <v>1.0291</v>
      </c>
      <c r="D419" s="9">
        <v>71.7</v>
      </c>
      <c r="E419" s="15" t="s">
        <v>130</v>
      </c>
      <c r="G419" s="9">
        <v>71.7</v>
      </c>
      <c r="H419" s="15" t="s">
        <v>130</v>
      </c>
      <c r="J419" s="9">
        <v>238.5</v>
      </c>
      <c r="K419" s="118">
        <v>237.5</v>
      </c>
    </row>
    <row r="420" spans="1:11" ht="12.75">
      <c r="A420" s="9">
        <v>71.8</v>
      </c>
      <c r="B420" s="8">
        <v>1.0282</v>
      </c>
      <c r="D420" s="9">
        <v>71.8</v>
      </c>
      <c r="E420" s="15" t="s">
        <v>130</v>
      </c>
      <c r="G420" s="9">
        <v>71.8</v>
      </c>
      <c r="H420" s="15" t="s">
        <v>130</v>
      </c>
      <c r="J420" s="9">
        <v>239</v>
      </c>
      <c r="K420" s="118">
        <v>237.5</v>
      </c>
    </row>
    <row r="421" spans="1:11" ht="12.75">
      <c r="A421" s="9">
        <v>71.9</v>
      </c>
      <c r="B421" s="6">
        <v>1.0273</v>
      </c>
      <c r="D421" s="9">
        <v>71.9</v>
      </c>
      <c r="E421" s="15" t="s">
        <v>130</v>
      </c>
      <c r="G421" s="9">
        <v>71.9</v>
      </c>
      <c r="H421" s="15" t="s">
        <v>130</v>
      </c>
      <c r="J421" s="9">
        <v>239.5</v>
      </c>
      <c r="K421" s="118">
        <v>237.5</v>
      </c>
    </row>
    <row r="422" spans="1:11" ht="12.75">
      <c r="A422" s="9">
        <v>72</v>
      </c>
      <c r="B422" s="8">
        <v>1.0263</v>
      </c>
      <c r="D422" s="9">
        <v>72</v>
      </c>
      <c r="E422" s="15" t="s">
        <v>130</v>
      </c>
      <c r="G422" s="9">
        <v>72</v>
      </c>
      <c r="H422" s="15" t="s">
        <v>130</v>
      </c>
      <c r="J422" s="9">
        <v>240</v>
      </c>
      <c r="K422" s="118">
        <v>240</v>
      </c>
    </row>
    <row r="423" spans="1:11" ht="12.75">
      <c r="A423" s="9">
        <v>72.1</v>
      </c>
      <c r="B423" s="8">
        <v>1.0254</v>
      </c>
      <c r="D423" s="9">
        <v>72.1</v>
      </c>
      <c r="E423" s="15" t="s">
        <v>130</v>
      </c>
      <c r="G423" s="9">
        <v>72.1</v>
      </c>
      <c r="H423" s="15" t="s">
        <v>130</v>
      </c>
      <c r="J423" s="9">
        <v>240.5</v>
      </c>
      <c r="K423" s="118">
        <v>240</v>
      </c>
    </row>
    <row r="424" spans="1:11" ht="12.75">
      <c r="A424" s="9">
        <v>72.2</v>
      </c>
      <c r="B424" s="6">
        <v>1.0245</v>
      </c>
      <c r="D424" s="9">
        <v>72.2</v>
      </c>
      <c r="E424" s="15" t="s">
        <v>130</v>
      </c>
      <c r="G424" s="9">
        <v>72.2</v>
      </c>
      <c r="H424" s="15" t="s">
        <v>130</v>
      </c>
      <c r="J424" s="9">
        <v>241</v>
      </c>
      <c r="K424" s="118">
        <v>240</v>
      </c>
    </row>
    <row r="425" spans="1:11" ht="12.75">
      <c r="A425" s="9">
        <v>72.3</v>
      </c>
      <c r="B425" s="8">
        <v>1.0236</v>
      </c>
      <c r="D425" s="9">
        <v>72.3</v>
      </c>
      <c r="E425" s="15" t="s">
        <v>130</v>
      </c>
      <c r="G425" s="9">
        <v>72.3</v>
      </c>
      <c r="H425" s="15" t="s">
        <v>130</v>
      </c>
      <c r="J425" s="9">
        <v>241.5</v>
      </c>
      <c r="K425" s="118">
        <v>240</v>
      </c>
    </row>
    <row r="426" spans="1:11" ht="12.75">
      <c r="A426" s="9">
        <v>72.4</v>
      </c>
      <c r="B426" s="8">
        <v>1.0227</v>
      </c>
      <c r="D426" s="9">
        <v>72.4</v>
      </c>
      <c r="E426" s="15" t="s">
        <v>130</v>
      </c>
      <c r="G426" s="9">
        <v>72.4</v>
      </c>
      <c r="H426" s="15" t="s">
        <v>130</v>
      </c>
      <c r="J426" s="9">
        <v>242</v>
      </c>
      <c r="K426" s="118">
        <v>240</v>
      </c>
    </row>
    <row r="427" spans="1:11" ht="12.75">
      <c r="A427" s="9">
        <v>72.5</v>
      </c>
      <c r="B427" s="8">
        <v>1.0217</v>
      </c>
      <c r="D427" s="9">
        <v>72.5</v>
      </c>
      <c r="E427" s="15" t="s">
        <v>130</v>
      </c>
      <c r="G427" s="9">
        <v>72.5</v>
      </c>
      <c r="H427" s="15" t="s">
        <v>130</v>
      </c>
      <c r="J427" s="9">
        <v>242.5</v>
      </c>
      <c r="K427" s="118">
        <v>242.5</v>
      </c>
    </row>
    <row r="428" spans="1:11" ht="12.75">
      <c r="A428" s="9">
        <v>72.6</v>
      </c>
      <c r="B428" s="6">
        <v>1.0208</v>
      </c>
      <c r="D428" s="9">
        <v>72.6</v>
      </c>
      <c r="E428" s="15" t="s">
        <v>130</v>
      </c>
      <c r="G428" s="9">
        <v>72.6</v>
      </c>
      <c r="H428" s="15" t="s">
        <v>130</v>
      </c>
      <c r="J428" s="9">
        <v>243</v>
      </c>
      <c r="K428" s="118">
        <v>242.5</v>
      </c>
    </row>
    <row r="429" spans="1:11" ht="12.75">
      <c r="A429" s="9">
        <v>72.7</v>
      </c>
      <c r="B429" s="6">
        <v>1.0199</v>
      </c>
      <c r="D429" s="9">
        <v>72.7</v>
      </c>
      <c r="E429" s="15" t="s">
        <v>130</v>
      </c>
      <c r="G429" s="9">
        <v>72.7</v>
      </c>
      <c r="H429" s="15" t="s">
        <v>130</v>
      </c>
      <c r="J429" s="9">
        <v>243.5</v>
      </c>
      <c r="K429" s="118">
        <v>242.5</v>
      </c>
    </row>
    <row r="430" spans="1:11" ht="12.75">
      <c r="A430" s="9">
        <v>72.8</v>
      </c>
      <c r="B430" s="8">
        <v>1.019</v>
      </c>
      <c r="D430" s="9">
        <v>72.8</v>
      </c>
      <c r="E430" s="15" t="s">
        <v>130</v>
      </c>
      <c r="G430" s="9">
        <v>72.8</v>
      </c>
      <c r="H430" s="15" t="s">
        <v>130</v>
      </c>
      <c r="J430" s="9">
        <v>244</v>
      </c>
      <c r="K430" s="118">
        <v>242.5</v>
      </c>
    </row>
    <row r="431" spans="1:11" ht="12.75">
      <c r="A431" s="9">
        <v>72.9</v>
      </c>
      <c r="B431" s="6">
        <v>1.0181</v>
      </c>
      <c r="D431" s="9">
        <v>72.9</v>
      </c>
      <c r="E431" s="15" t="s">
        <v>130</v>
      </c>
      <c r="G431" s="9">
        <v>72.9</v>
      </c>
      <c r="H431" s="15" t="s">
        <v>130</v>
      </c>
      <c r="J431" s="9">
        <v>244.5</v>
      </c>
      <c r="K431" s="118">
        <v>242.5</v>
      </c>
    </row>
    <row r="432" spans="1:11" ht="12.75">
      <c r="A432" s="9">
        <v>73</v>
      </c>
      <c r="B432" s="8">
        <v>1.0172</v>
      </c>
      <c r="D432" s="9">
        <v>73</v>
      </c>
      <c r="E432" s="15" t="s">
        <v>130</v>
      </c>
      <c r="G432" s="9">
        <v>73</v>
      </c>
      <c r="H432" s="15" t="s">
        <v>130</v>
      </c>
      <c r="J432" s="9">
        <v>245</v>
      </c>
      <c r="K432" s="118">
        <v>245</v>
      </c>
    </row>
    <row r="433" spans="1:11" ht="12.75">
      <c r="A433" s="9">
        <v>73.1</v>
      </c>
      <c r="B433" s="8">
        <v>1.0164</v>
      </c>
      <c r="D433" s="9">
        <v>73.1</v>
      </c>
      <c r="E433" s="15" t="s">
        <v>130</v>
      </c>
      <c r="G433" s="9">
        <v>73.1</v>
      </c>
      <c r="H433" s="15" t="s">
        <v>130</v>
      </c>
      <c r="J433" s="9">
        <v>245.5</v>
      </c>
      <c r="K433" s="118">
        <v>245</v>
      </c>
    </row>
    <row r="434" spans="1:11" ht="12.75">
      <c r="A434" s="9">
        <v>73.2</v>
      </c>
      <c r="B434" s="6">
        <v>1.0155</v>
      </c>
      <c r="D434" s="9">
        <v>73.2</v>
      </c>
      <c r="E434" s="15" t="s">
        <v>130</v>
      </c>
      <c r="G434" s="9">
        <v>73.2</v>
      </c>
      <c r="H434" s="15" t="s">
        <v>130</v>
      </c>
      <c r="J434" s="9">
        <v>246</v>
      </c>
      <c r="K434" s="118">
        <v>245</v>
      </c>
    </row>
    <row r="435" spans="1:11" ht="12.75">
      <c r="A435" s="9">
        <v>73.3</v>
      </c>
      <c r="B435" s="8">
        <v>1.0146</v>
      </c>
      <c r="D435" s="9">
        <v>73.3</v>
      </c>
      <c r="E435" s="15" t="s">
        <v>130</v>
      </c>
      <c r="G435" s="9">
        <v>73.3</v>
      </c>
      <c r="H435" s="15" t="s">
        <v>130</v>
      </c>
      <c r="J435" s="9">
        <v>246.5</v>
      </c>
      <c r="K435" s="118">
        <v>245</v>
      </c>
    </row>
    <row r="436" spans="1:11" ht="12.75">
      <c r="A436" s="9">
        <v>73.4</v>
      </c>
      <c r="B436" s="8">
        <v>1.0137</v>
      </c>
      <c r="D436" s="9">
        <v>73.4</v>
      </c>
      <c r="E436" s="15" t="s">
        <v>130</v>
      </c>
      <c r="G436" s="9">
        <v>73.4</v>
      </c>
      <c r="H436" s="15" t="s">
        <v>130</v>
      </c>
      <c r="J436" s="9">
        <v>247</v>
      </c>
      <c r="K436" s="118">
        <v>245</v>
      </c>
    </row>
    <row r="437" spans="1:11" ht="12.75">
      <c r="A437" s="9">
        <v>73.5</v>
      </c>
      <c r="B437" s="8">
        <v>1.0128</v>
      </c>
      <c r="D437" s="9">
        <v>73.5</v>
      </c>
      <c r="E437" s="15" t="s">
        <v>130</v>
      </c>
      <c r="G437" s="9">
        <v>73.5</v>
      </c>
      <c r="H437" s="15" t="s">
        <v>130</v>
      </c>
      <c r="J437" s="9">
        <v>247.5</v>
      </c>
      <c r="K437" s="118">
        <v>247.5</v>
      </c>
    </row>
    <row r="438" spans="1:11" ht="12.75">
      <c r="A438" s="9">
        <v>73.6</v>
      </c>
      <c r="B438" s="6">
        <v>1.0119</v>
      </c>
      <c r="D438" s="9">
        <v>73.6</v>
      </c>
      <c r="E438" s="15" t="s">
        <v>130</v>
      </c>
      <c r="G438" s="9">
        <v>73.6</v>
      </c>
      <c r="H438" s="15" t="s">
        <v>130</v>
      </c>
      <c r="J438" s="9">
        <v>248</v>
      </c>
      <c r="K438" s="118">
        <v>247.5</v>
      </c>
    </row>
    <row r="439" spans="1:11" ht="12.75">
      <c r="A439" s="9">
        <v>73.7</v>
      </c>
      <c r="B439" s="6">
        <v>1.0111</v>
      </c>
      <c r="D439" s="9">
        <v>73.7</v>
      </c>
      <c r="E439" s="15" t="s">
        <v>130</v>
      </c>
      <c r="G439" s="9">
        <v>73.7</v>
      </c>
      <c r="H439" s="15" t="s">
        <v>130</v>
      </c>
      <c r="J439" s="9">
        <v>248.5</v>
      </c>
      <c r="K439" s="118">
        <v>247.5</v>
      </c>
    </row>
    <row r="440" spans="1:11" ht="12.75">
      <c r="A440" s="9">
        <v>73.8</v>
      </c>
      <c r="B440" s="8">
        <v>1.0102</v>
      </c>
      <c r="D440" s="9">
        <v>73.8</v>
      </c>
      <c r="E440" s="15" t="s">
        <v>130</v>
      </c>
      <c r="G440" s="9">
        <v>73.8</v>
      </c>
      <c r="H440" s="15" t="s">
        <v>130</v>
      </c>
      <c r="J440" s="9">
        <v>249</v>
      </c>
      <c r="K440" s="118">
        <v>247.5</v>
      </c>
    </row>
    <row r="441" spans="1:11" ht="12.75">
      <c r="A441" s="9">
        <v>73.9</v>
      </c>
      <c r="B441" s="6">
        <v>1.0093</v>
      </c>
      <c r="D441" s="9">
        <v>73.9</v>
      </c>
      <c r="E441" s="15" t="s">
        <v>130</v>
      </c>
      <c r="G441" s="9">
        <v>73.9</v>
      </c>
      <c r="H441" s="15" t="s">
        <v>130</v>
      </c>
      <c r="J441" s="9">
        <v>249.5</v>
      </c>
      <c r="K441" s="118">
        <v>247.5</v>
      </c>
    </row>
    <row r="442" spans="1:11" ht="12.75">
      <c r="A442" s="9">
        <v>74</v>
      </c>
      <c r="B442" s="8">
        <v>1.0085</v>
      </c>
      <c r="D442" s="9">
        <v>74</v>
      </c>
      <c r="E442" s="15" t="s">
        <v>130</v>
      </c>
      <c r="G442" s="9">
        <v>74</v>
      </c>
      <c r="H442" s="15" t="s">
        <v>130</v>
      </c>
      <c r="J442" s="9">
        <v>250</v>
      </c>
      <c r="K442" s="118">
        <v>250</v>
      </c>
    </row>
    <row r="443" spans="1:11" ht="12.75">
      <c r="A443" s="9">
        <v>74.1</v>
      </c>
      <c r="B443" s="8">
        <v>1.0076</v>
      </c>
      <c r="D443" s="9">
        <v>74.1</v>
      </c>
      <c r="E443" s="15" t="s">
        <v>130</v>
      </c>
      <c r="G443" s="9">
        <v>74.1</v>
      </c>
      <c r="H443" s="15" t="s">
        <v>130</v>
      </c>
      <c r="J443" s="9">
        <v>250.5</v>
      </c>
      <c r="K443" s="118">
        <v>250</v>
      </c>
    </row>
    <row r="444" spans="1:11" ht="12.75">
      <c r="A444" s="9">
        <v>74.2</v>
      </c>
      <c r="B444" s="6">
        <v>1.0068</v>
      </c>
      <c r="D444" s="9">
        <v>74.2</v>
      </c>
      <c r="E444" s="15" t="s">
        <v>130</v>
      </c>
      <c r="G444" s="9">
        <v>74.2</v>
      </c>
      <c r="H444" s="15" t="s">
        <v>130</v>
      </c>
      <c r="J444" s="9">
        <v>251</v>
      </c>
      <c r="K444" s="118">
        <v>250</v>
      </c>
    </row>
    <row r="445" spans="1:11" ht="12.75">
      <c r="A445" s="9">
        <v>74.3</v>
      </c>
      <c r="B445" s="8">
        <v>1.0059</v>
      </c>
      <c r="D445" s="9">
        <v>74.3</v>
      </c>
      <c r="E445" s="15" t="s">
        <v>130</v>
      </c>
      <c r="G445" s="9">
        <v>74.3</v>
      </c>
      <c r="H445" s="15" t="s">
        <v>130</v>
      </c>
      <c r="J445" s="9">
        <v>251.5</v>
      </c>
      <c r="K445" s="118">
        <v>250</v>
      </c>
    </row>
    <row r="446" spans="1:11" ht="12.75">
      <c r="A446" s="9">
        <v>74.4</v>
      </c>
      <c r="B446" s="8">
        <v>1.0051</v>
      </c>
      <c r="D446" s="9">
        <v>74.4</v>
      </c>
      <c r="E446" s="15" t="s">
        <v>130</v>
      </c>
      <c r="G446" s="9">
        <v>74.4</v>
      </c>
      <c r="H446" s="15" t="s">
        <v>130</v>
      </c>
      <c r="J446" s="9">
        <v>252</v>
      </c>
      <c r="K446" s="118">
        <v>250</v>
      </c>
    </row>
    <row r="447" spans="1:11" ht="12.75">
      <c r="A447" s="9">
        <v>74.5</v>
      </c>
      <c r="B447" s="8">
        <v>1.0042</v>
      </c>
      <c r="D447" s="9">
        <v>74.5</v>
      </c>
      <c r="E447" s="15" t="s">
        <v>130</v>
      </c>
      <c r="G447" s="9">
        <v>74.5</v>
      </c>
      <c r="H447" s="15" t="s">
        <v>130</v>
      </c>
      <c r="J447" s="9">
        <v>252.5</v>
      </c>
      <c r="K447" s="118">
        <v>252.5</v>
      </c>
    </row>
    <row r="448" spans="1:11" ht="12.75">
      <c r="A448" s="9">
        <v>74.6</v>
      </c>
      <c r="B448" s="6">
        <v>1.0034</v>
      </c>
      <c r="D448" s="9">
        <v>74.6</v>
      </c>
      <c r="E448" s="15" t="s">
        <v>130</v>
      </c>
      <c r="G448" s="9">
        <v>74.6</v>
      </c>
      <c r="H448" s="15" t="s">
        <v>130</v>
      </c>
      <c r="J448" s="9">
        <v>253</v>
      </c>
      <c r="K448" s="118">
        <v>252.5</v>
      </c>
    </row>
    <row r="449" spans="1:11" ht="12.75">
      <c r="A449" s="9">
        <v>74.7</v>
      </c>
      <c r="B449" s="6">
        <v>1.0025</v>
      </c>
      <c r="D449" s="9">
        <v>74.7</v>
      </c>
      <c r="E449" s="15" t="s">
        <v>130</v>
      </c>
      <c r="G449" s="9">
        <v>74.7</v>
      </c>
      <c r="H449" s="15" t="s">
        <v>130</v>
      </c>
      <c r="J449" s="9">
        <v>253.5</v>
      </c>
      <c r="K449" s="118">
        <v>252.5</v>
      </c>
    </row>
    <row r="450" spans="1:11" ht="12.75">
      <c r="A450" s="9">
        <v>74.8</v>
      </c>
      <c r="B450" s="8">
        <v>1.0017</v>
      </c>
      <c r="D450" s="9">
        <v>74.8</v>
      </c>
      <c r="E450" s="15" t="s">
        <v>130</v>
      </c>
      <c r="G450" s="9">
        <v>74.8</v>
      </c>
      <c r="H450" s="15" t="s">
        <v>130</v>
      </c>
      <c r="J450" s="9">
        <v>254</v>
      </c>
      <c r="K450" s="118">
        <v>252.5</v>
      </c>
    </row>
    <row r="451" spans="1:11" ht="12.75">
      <c r="A451" s="9">
        <v>74.9</v>
      </c>
      <c r="B451" s="6">
        <v>1.0008</v>
      </c>
      <c r="D451" s="9">
        <v>74.9</v>
      </c>
      <c r="E451" s="15" t="s">
        <v>130</v>
      </c>
      <c r="G451" s="9">
        <v>74.9</v>
      </c>
      <c r="H451" s="15" t="s">
        <v>130</v>
      </c>
      <c r="J451" s="9">
        <v>254.5</v>
      </c>
      <c r="K451" s="118">
        <v>252.5</v>
      </c>
    </row>
    <row r="452" spans="1:11" ht="12.75">
      <c r="A452" s="9">
        <v>75</v>
      </c>
      <c r="B452" s="8">
        <v>1</v>
      </c>
      <c r="D452" s="9">
        <v>75</v>
      </c>
      <c r="E452" s="15" t="s">
        <v>130</v>
      </c>
      <c r="G452" s="9">
        <v>75</v>
      </c>
      <c r="H452" s="15" t="s">
        <v>130</v>
      </c>
      <c r="J452" s="9">
        <v>255</v>
      </c>
      <c r="K452" s="118">
        <v>255</v>
      </c>
    </row>
    <row r="453" spans="1:11" ht="12.75">
      <c r="A453" s="9">
        <v>75.1</v>
      </c>
      <c r="B453" s="8">
        <v>0.9992</v>
      </c>
      <c r="D453" s="9">
        <v>75.1</v>
      </c>
      <c r="E453" s="70" t="s">
        <v>131</v>
      </c>
      <c r="G453" s="9">
        <v>75.1</v>
      </c>
      <c r="H453" s="70" t="s">
        <v>131</v>
      </c>
      <c r="J453" s="9">
        <v>255.5</v>
      </c>
      <c r="K453" s="118">
        <v>255</v>
      </c>
    </row>
    <row r="454" spans="1:11" ht="12.75">
      <c r="A454" s="9">
        <v>75.2</v>
      </c>
      <c r="B454" s="6">
        <v>0.9983</v>
      </c>
      <c r="D454" s="9">
        <v>75.2</v>
      </c>
      <c r="E454" s="70" t="s">
        <v>131</v>
      </c>
      <c r="G454" s="9">
        <v>75.2</v>
      </c>
      <c r="H454" s="70" t="s">
        <v>131</v>
      </c>
      <c r="J454" s="9">
        <v>256</v>
      </c>
      <c r="K454" s="118">
        <v>255</v>
      </c>
    </row>
    <row r="455" spans="1:11" ht="12.75">
      <c r="A455" s="9">
        <v>75.3</v>
      </c>
      <c r="B455" s="8">
        <v>0.9975</v>
      </c>
      <c r="D455" s="9">
        <v>75.3</v>
      </c>
      <c r="E455" s="70" t="s">
        <v>131</v>
      </c>
      <c r="G455" s="9">
        <v>75.3</v>
      </c>
      <c r="H455" s="70" t="s">
        <v>131</v>
      </c>
      <c r="J455" s="9">
        <v>256.5</v>
      </c>
      <c r="K455" s="118">
        <v>255</v>
      </c>
    </row>
    <row r="456" spans="1:11" ht="12.75">
      <c r="A456" s="9">
        <v>75.4</v>
      </c>
      <c r="B456" s="8">
        <v>0.9967</v>
      </c>
      <c r="D456" s="9">
        <v>75.4</v>
      </c>
      <c r="E456" s="70" t="s">
        <v>131</v>
      </c>
      <c r="G456" s="9">
        <v>75.4</v>
      </c>
      <c r="H456" s="70" t="s">
        <v>131</v>
      </c>
      <c r="J456" s="9">
        <v>257</v>
      </c>
      <c r="K456" s="118">
        <v>255</v>
      </c>
    </row>
    <row r="457" spans="1:11" ht="12.75">
      <c r="A457" s="9">
        <v>75.5</v>
      </c>
      <c r="B457" s="8">
        <v>0.9959</v>
      </c>
      <c r="D457" s="9">
        <v>75.5</v>
      </c>
      <c r="E457" s="70" t="s">
        <v>131</v>
      </c>
      <c r="G457" s="9">
        <v>75.5</v>
      </c>
      <c r="H457" s="70" t="s">
        <v>131</v>
      </c>
      <c r="J457" s="9">
        <v>257.5</v>
      </c>
      <c r="K457" s="118">
        <v>257.5</v>
      </c>
    </row>
    <row r="458" spans="1:11" ht="12.75">
      <c r="A458" s="9">
        <v>75.6</v>
      </c>
      <c r="B458" s="6">
        <v>0.995</v>
      </c>
      <c r="D458" s="9">
        <v>75.6</v>
      </c>
      <c r="E458" s="70" t="s">
        <v>131</v>
      </c>
      <c r="G458" s="9">
        <v>75.6</v>
      </c>
      <c r="H458" s="70" t="s">
        <v>131</v>
      </c>
      <c r="J458" s="9">
        <v>258</v>
      </c>
      <c r="K458" s="118">
        <v>257.5</v>
      </c>
    </row>
    <row r="459" spans="1:11" ht="12.75">
      <c r="A459" s="9">
        <v>75.7</v>
      </c>
      <c r="B459" s="6">
        <v>0.9942</v>
      </c>
      <c r="D459" s="9">
        <v>75.7</v>
      </c>
      <c r="E459" s="70" t="s">
        <v>131</v>
      </c>
      <c r="G459" s="9">
        <v>75.7</v>
      </c>
      <c r="H459" s="70" t="s">
        <v>131</v>
      </c>
      <c r="J459" s="9">
        <v>258.5</v>
      </c>
      <c r="K459" s="118">
        <v>257.5</v>
      </c>
    </row>
    <row r="460" spans="1:11" ht="12.75">
      <c r="A460" s="9">
        <v>75.8</v>
      </c>
      <c r="B460" s="8">
        <v>0.9934</v>
      </c>
      <c r="D460" s="9">
        <v>75.8</v>
      </c>
      <c r="E460" s="70" t="s">
        <v>131</v>
      </c>
      <c r="G460" s="9">
        <v>75.8</v>
      </c>
      <c r="H460" s="70" t="s">
        <v>131</v>
      </c>
      <c r="J460" s="9">
        <v>259</v>
      </c>
      <c r="K460" s="118">
        <v>257.5</v>
      </c>
    </row>
    <row r="461" spans="1:11" ht="12.75">
      <c r="A461" s="9">
        <v>75.9</v>
      </c>
      <c r="B461" s="6">
        <v>0.9926</v>
      </c>
      <c r="D461" s="9">
        <v>75.9</v>
      </c>
      <c r="E461" s="70" t="s">
        <v>131</v>
      </c>
      <c r="G461" s="9">
        <v>75.9</v>
      </c>
      <c r="H461" s="70" t="s">
        <v>131</v>
      </c>
      <c r="J461" s="9">
        <v>259.5</v>
      </c>
      <c r="K461" s="118">
        <v>257.5</v>
      </c>
    </row>
    <row r="462" spans="1:11" ht="12.75">
      <c r="A462" s="9">
        <v>76</v>
      </c>
      <c r="B462" s="8">
        <v>0.9918</v>
      </c>
      <c r="D462" s="9">
        <v>76</v>
      </c>
      <c r="E462" s="70" t="s">
        <v>131</v>
      </c>
      <c r="G462" s="9">
        <v>76</v>
      </c>
      <c r="H462" s="70" t="s">
        <v>131</v>
      </c>
      <c r="J462" s="9">
        <v>260</v>
      </c>
      <c r="K462" s="118">
        <v>260</v>
      </c>
    </row>
    <row r="463" spans="1:11" ht="12.75">
      <c r="A463" s="9">
        <v>76.1</v>
      </c>
      <c r="B463" s="8">
        <v>0.991</v>
      </c>
      <c r="D463" s="9">
        <v>76.1</v>
      </c>
      <c r="E463" s="70" t="s">
        <v>131</v>
      </c>
      <c r="G463" s="9">
        <v>76.1</v>
      </c>
      <c r="H463" s="70" t="s">
        <v>131</v>
      </c>
      <c r="J463" s="9">
        <v>260.5</v>
      </c>
      <c r="K463" s="118">
        <v>260</v>
      </c>
    </row>
    <row r="464" spans="1:11" ht="12.75">
      <c r="A464" s="9">
        <v>76.2</v>
      </c>
      <c r="B464" s="6">
        <v>0.9902</v>
      </c>
      <c r="D464" s="9">
        <v>76.2</v>
      </c>
      <c r="E464" s="70" t="s">
        <v>131</v>
      </c>
      <c r="G464" s="9">
        <v>76.2</v>
      </c>
      <c r="H464" s="70" t="s">
        <v>131</v>
      </c>
      <c r="J464" s="9">
        <v>261</v>
      </c>
      <c r="K464" s="118">
        <v>260</v>
      </c>
    </row>
    <row r="465" spans="1:11" ht="12.75">
      <c r="A465" s="9">
        <v>76.3</v>
      </c>
      <c r="B465" s="8">
        <v>0.9894</v>
      </c>
      <c r="D465" s="9">
        <v>76.3</v>
      </c>
      <c r="E465" s="70" t="s">
        <v>131</v>
      </c>
      <c r="G465" s="9">
        <v>76.3</v>
      </c>
      <c r="H465" s="70" t="s">
        <v>131</v>
      </c>
      <c r="J465" s="9">
        <v>261.5</v>
      </c>
      <c r="K465" s="118">
        <v>260</v>
      </c>
    </row>
    <row r="466" spans="1:11" ht="12.75">
      <c r="A466" s="9">
        <v>76.4</v>
      </c>
      <c r="B466" s="8">
        <v>0.9886</v>
      </c>
      <c r="D466" s="9">
        <v>76.4</v>
      </c>
      <c r="E466" s="70" t="s">
        <v>131</v>
      </c>
      <c r="G466" s="9">
        <v>76.4</v>
      </c>
      <c r="H466" s="70" t="s">
        <v>131</v>
      </c>
      <c r="J466" s="9">
        <v>262</v>
      </c>
      <c r="K466" s="118">
        <v>260</v>
      </c>
    </row>
    <row r="467" spans="1:11" ht="12.75">
      <c r="A467" s="9">
        <v>76.5</v>
      </c>
      <c r="B467" s="8">
        <v>0.9878</v>
      </c>
      <c r="D467" s="9">
        <v>76.5</v>
      </c>
      <c r="E467" s="70" t="s">
        <v>131</v>
      </c>
      <c r="G467" s="9">
        <v>76.5</v>
      </c>
      <c r="H467" s="70" t="s">
        <v>131</v>
      </c>
      <c r="J467" s="9">
        <v>262.5</v>
      </c>
      <c r="K467" s="118">
        <v>262.5</v>
      </c>
    </row>
    <row r="468" spans="1:11" ht="12.75">
      <c r="A468" s="9">
        <v>76.6</v>
      </c>
      <c r="B468" s="6">
        <v>0.987</v>
      </c>
      <c r="D468" s="9">
        <v>76.6</v>
      </c>
      <c r="E468" s="70" t="s">
        <v>131</v>
      </c>
      <c r="G468" s="9">
        <v>76.6</v>
      </c>
      <c r="H468" s="70" t="s">
        <v>131</v>
      </c>
      <c r="J468" s="9">
        <v>263</v>
      </c>
      <c r="K468" s="118">
        <v>262.5</v>
      </c>
    </row>
    <row r="469" spans="1:11" ht="12.75">
      <c r="A469" s="9">
        <v>76.7</v>
      </c>
      <c r="B469" s="6">
        <v>0.9862</v>
      </c>
      <c r="D469" s="9">
        <v>76.7</v>
      </c>
      <c r="E469" s="70" t="s">
        <v>131</v>
      </c>
      <c r="G469" s="9">
        <v>76.7</v>
      </c>
      <c r="H469" s="70" t="s">
        <v>131</v>
      </c>
      <c r="J469" s="9">
        <v>263.5</v>
      </c>
      <c r="K469" s="118">
        <v>262.5</v>
      </c>
    </row>
    <row r="470" spans="1:11" ht="12.75">
      <c r="A470" s="9">
        <v>76.8</v>
      </c>
      <c r="B470" s="8">
        <v>0.9854</v>
      </c>
      <c r="D470" s="9">
        <v>76.8</v>
      </c>
      <c r="E470" s="70" t="s">
        <v>131</v>
      </c>
      <c r="G470" s="9">
        <v>76.8</v>
      </c>
      <c r="H470" s="70" t="s">
        <v>131</v>
      </c>
      <c r="J470" s="9">
        <v>264</v>
      </c>
      <c r="K470" s="118">
        <v>262.5</v>
      </c>
    </row>
    <row r="471" spans="1:11" ht="12.75">
      <c r="A471" s="9">
        <v>76.9</v>
      </c>
      <c r="B471" s="6">
        <v>0.9847</v>
      </c>
      <c r="D471" s="9">
        <v>76.9</v>
      </c>
      <c r="E471" s="70" t="s">
        <v>131</v>
      </c>
      <c r="G471" s="9">
        <v>76.9</v>
      </c>
      <c r="H471" s="70" t="s">
        <v>131</v>
      </c>
      <c r="J471" s="9">
        <v>264.5</v>
      </c>
      <c r="K471" s="118">
        <v>262.5</v>
      </c>
    </row>
    <row r="472" spans="1:11" ht="12.75">
      <c r="A472" s="9">
        <v>77</v>
      </c>
      <c r="B472" s="8">
        <v>0.9839</v>
      </c>
      <c r="D472" s="9">
        <v>77</v>
      </c>
      <c r="E472" s="70" t="s">
        <v>131</v>
      </c>
      <c r="G472" s="9">
        <v>77</v>
      </c>
      <c r="H472" s="70" t="s">
        <v>131</v>
      </c>
      <c r="J472" s="9">
        <v>265</v>
      </c>
      <c r="K472" s="118">
        <v>265</v>
      </c>
    </row>
    <row r="473" spans="1:11" ht="12.75">
      <c r="A473" s="9">
        <v>77.1</v>
      </c>
      <c r="B473" s="8">
        <v>0.9831</v>
      </c>
      <c r="D473" s="9">
        <v>77.1</v>
      </c>
      <c r="E473" s="70" t="s">
        <v>131</v>
      </c>
      <c r="G473" s="9">
        <v>77.1</v>
      </c>
      <c r="H473" s="70" t="s">
        <v>131</v>
      </c>
      <c r="J473" s="9">
        <v>265.5</v>
      </c>
      <c r="K473" s="118">
        <v>265</v>
      </c>
    </row>
    <row r="474" spans="1:11" ht="12.75">
      <c r="A474" s="9">
        <v>77.2</v>
      </c>
      <c r="B474" s="6">
        <v>0.9823</v>
      </c>
      <c r="D474" s="9">
        <v>77.2</v>
      </c>
      <c r="E474" s="70" t="s">
        <v>131</v>
      </c>
      <c r="G474" s="9">
        <v>77.2</v>
      </c>
      <c r="H474" s="70" t="s">
        <v>131</v>
      </c>
      <c r="J474" s="9">
        <v>266</v>
      </c>
      <c r="K474" s="118">
        <v>265</v>
      </c>
    </row>
    <row r="475" spans="1:11" ht="12.75">
      <c r="A475" s="9">
        <v>77.3</v>
      </c>
      <c r="B475" s="8">
        <v>0.9815</v>
      </c>
      <c r="D475" s="9">
        <v>77.3</v>
      </c>
      <c r="E475" s="70" t="s">
        <v>131</v>
      </c>
      <c r="G475" s="9">
        <v>77.3</v>
      </c>
      <c r="H475" s="70" t="s">
        <v>131</v>
      </c>
      <c r="J475" s="9">
        <v>266.5</v>
      </c>
      <c r="K475" s="118">
        <v>265</v>
      </c>
    </row>
    <row r="476" spans="1:11" ht="12.75">
      <c r="A476" s="9">
        <v>77.4</v>
      </c>
      <c r="B476" s="8">
        <v>0.9808</v>
      </c>
      <c r="D476" s="9">
        <v>77.4</v>
      </c>
      <c r="E476" s="70" t="s">
        <v>131</v>
      </c>
      <c r="G476" s="9">
        <v>77.4</v>
      </c>
      <c r="H476" s="70" t="s">
        <v>131</v>
      </c>
      <c r="J476" s="9">
        <v>267</v>
      </c>
      <c r="K476" s="118">
        <v>265</v>
      </c>
    </row>
    <row r="477" spans="1:11" ht="12.75">
      <c r="A477" s="9">
        <v>77.5</v>
      </c>
      <c r="B477" s="8">
        <v>0.98</v>
      </c>
      <c r="D477" s="9">
        <v>77.5</v>
      </c>
      <c r="E477" s="70" t="s">
        <v>131</v>
      </c>
      <c r="G477" s="9">
        <v>77.5</v>
      </c>
      <c r="H477" s="70" t="s">
        <v>131</v>
      </c>
      <c r="J477" s="9">
        <v>267.5</v>
      </c>
      <c r="K477" s="118">
        <v>267.5</v>
      </c>
    </row>
    <row r="478" spans="1:11" ht="12.75">
      <c r="A478" s="9">
        <v>77.6</v>
      </c>
      <c r="B478" s="6">
        <v>0.9792</v>
      </c>
      <c r="D478" s="9">
        <v>77.6</v>
      </c>
      <c r="E478" s="70" t="s">
        <v>131</v>
      </c>
      <c r="G478" s="9">
        <v>77.6</v>
      </c>
      <c r="H478" s="70" t="s">
        <v>131</v>
      </c>
      <c r="J478" s="9">
        <v>268</v>
      </c>
      <c r="K478" s="118">
        <v>267.5</v>
      </c>
    </row>
    <row r="479" spans="1:11" ht="12.75">
      <c r="A479" s="9">
        <v>77.7</v>
      </c>
      <c r="B479" s="6">
        <v>0.9785</v>
      </c>
      <c r="D479" s="9">
        <v>77.7</v>
      </c>
      <c r="E479" s="70" t="s">
        <v>131</v>
      </c>
      <c r="G479" s="9">
        <v>77.7</v>
      </c>
      <c r="H479" s="70" t="s">
        <v>131</v>
      </c>
      <c r="J479" s="9">
        <v>268.5</v>
      </c>
      <c r="K479" s="118">
        <v>267.5</v>
      </c>
    </row>
    <row r="480" spans="1:11" ht="12.75">
      <c r="A480" s="9">
        <v>77.8</v>
      </c>
      <c r="B480" s="8">
        <v>0.9777</v>
      </c>
      <c r="D480" s="9">
        <v>77.8</v>
      </c>
      <c r="E480" s="70" t="s">
        <v>131</v>
      </c>
      <c r="G480" s="9">
        <v>77.8</v>
      </c>
      <c r="H480" s="70" t="s">
        <v>131</v>
      </c>
      <c r="J480" s="9">
        <v>269</v>
      </c>
      <c r="K480" s="118">
        <v>267.5</v>
      </c>
    </row>
    <row r="481" spans="1:11" ht="12.75">
      <c r="A481" s="9">
        <v>77.9</v>
      </c>
      <c r="B481" s="6">
        <v>0.9769</v>
      </c>
      <c r="D481" s="9">
        <v>77.9</v>
      </c>
      <c r="E481" s="70" t="s">
        <v>131</v>
      </c>
      <c r="G481" s="9">
        <v>77.9</v>
      </c>
      <c r="H481" s="70" t="s">
        <v>131</v>
      </c>
      <c r="J481" s="9">
        <v>269.5</v>
      </c>
      <c r="K481" s="118">
        <v>267.5</v>
      </c>
    </row>
    <row r="482" spans="1:11" ht="12.75">
      <c r="A482" s="9">
        <v>78</v>
      </c>
      <c r="B482" s="8">
        <v>0.9762</v>
      </c>
      <c r="D482" s="9">
        <v>78</v>
      </c>
      <c r="E482" s="70" t="s">
        <v>131</v>
      </c>
      <c r="G482" s="9">
        <v>78</v>
      </c>
      <c r="H482" s="70" t="s">
        <v>131</v>
      </c>
      <c r="J482" s="9">
        <v>270</v>
      </c>
      <c r="K482" s="118">
        <v>267.5</v>
      </c>
    </row>
    <row r="483" spans="1:11" ht="12.75">
      <c r="A483" s="9">
        <v>78.1</v>
      </c>
      <c r="B483" s="8">
        <v>0.9754</v>
      </c>
      <c r="D483" s="9">
        <v>78.1</v>
      </c>
      <c r="E483" s="70" t="s">
        <v>131</v>
      </c>
      <c r="G483" s="9">
        <v>78.1</v>
      </c>
      <c r="H483" s="70" t="s">
        <v>131</v>
      </c>
      <c r="J483" s="9">
        <v>270.5</v>
      </c>
      <c r="K483" s="118">
        <v>267.5</v>
      </c>
    </row>
    <row r="484" spans="1:11" ht="12.75">
      <c r="A484" s="9">
        <v>78.2</v>
      </c>
      <c r="B484" s="6">
        <v>0.9747</v>
      </c>
      <c r="D484" s="9">
        <v>78.2</v>
      </c>
      <c r="E484" s="70" t="s">
        <v>131</v>
      </c>
      <c r="G484" s="9">
        <v>78.2</v>
      </c>
      <c r="H484" s="70" t="s">
        <v>131</v>
      </c>
      <c r="J484" s="9">
        <v>271</v>
      </c>
      <c r="K484" s="118">
        <v>267.5</v>
      </c>
    </row>
    <row r="485" spans="1:11" ht="12.75">
      <c r="A485" s="9">
        <v>78.3</v>
      </c>
      <c r="B485" s="8">
        <v>0.9739</v>
      </c>
      <c r="D485" s="9">
        <v>78.3</v>
      </c>
      <c r="E485" s="70" t="s">
        <v>131</v>
      </c>
      <c r="G485" s="9">
        <v>78.3</v>
      </c>
      <c r="H485" s="70" t="s">
        <v>131</v>
      </c>
      <c r="J485" s="9">
        <v>271.5</v>
      </c>
      <c r="K485" s="118">
        <v>267.5</v>
      </c>
    </row>
    <row r="486" spans="1:11" ht="12.75">
      <c r="A486" s="9">
        <v>78.4</v>
      </c>
      <c r="B486" s="8">
        <v>0.9732</v>
      </c>
      <c r="D486" s="9">
        <v>78.4</v>
      </c>
      <c r="E486" s="70" t="s">
        <v>131</v>
      </c>
      <c r="G486" s="9">
        <v>78.4</v>
      </c>
      <c r="H486" s="70" t="s">
        <v>131</v>
      </c>
      <c r="J486" s="9">
        <v>272</v>
      </c>
      <c r="K486" s="118">
        <v>267.5</v>
      </c>
    </row>
    <row r="487" spans="1:11" ht="12.75">
      <c r="A487" s="9">
        <v>78.5</v>
      </c>
      <c r="B487" s="8">
        <v>0.9724</v>
      </c>
      <c r="D487" s="9">
        <v>78.5</v>
      </c>
      <c r="E487" s="70" t="s">
        <v>131</v>
      </c>
      <c r="G487" s="9">
        <v>78.5</v>
      </c>
      <c r="H487" s="70" t="s">
        <v>131</v>
      </c>
      <c r="J487" s="9">
        <v>272.5</v>
      </c>
      <c r="K487" s="118">
        <v>272.5</v>
      </c>
    </row>
    <row r="488" spans="1:11" ht="12.75">
      <c r="A488" s="9">
        <v>78.6</v>
      </c>
      <c r="B488" s="6">
        <v>0.9717</v>
      </c>
      <c r="D488" s="9">
        <v>78.6</v>
      </c>
      <c r="E488" s="70" t="s">
        <v>131</v>
      </c>
      <c r="G488" s="9">
        <v>78.6</v>
      </c>
      <c r="H488" s="70" t="s">
        <v>131</v>
      </c>
      <c r="J488" s="9">
        <v>273</v>
      </c>
      <c r="K488" s="118">
        <v>272.5</v>
      </c>
    </row>
    <row r="489" spans="1:11" ht="12.75">
      <c r="A489" s="9">
        <v>78.7</v>
      </c>
      <c r="B489" s="6">
        <v>0.9709</v>
      </c>
      <c r="D489" s="9">
        <v>78.7</v>
      </c>
      <c r="E489" s="70" t="s">
        <v>131</v>
      </c>
      <c r="G489" s="9">
        <v>78.7</v>
      </c>
      <c r="H489" s="70" t="s">
        <v>131</v>
      </c>
      <c r="J489" s="9">
        <v>273.5</v>
      </c>
      <c r="K489" s="118">
        <v>272.5</v>
      </c>
    </row>
    <row r="490" spans="1:11" ht="12.75">
      <c r="A490" s="9">
        <v>78.8</v>
      </c>
      <c r="B490" s="8">
        <v>0.9702</v>
      </c>
      <c r="D490" s="9">
        <v>78.8</v>
      </c>
      <c r="E490" s="70" t="s">
        <v>131</v>
      </c>
      <c r="G490" s="9">
        <v>78.8</v>
      </c>
      <c r="H490" s="70" t="s">
        <v>131</v>
      </c>
      <c r="J490" s="9">
        <v>274</v>
      </c>
      <c r="K490" s="118">
        <v>272.5</v>
      </c>
    </row>
    <row r="491" spans="1:11" ht="12.75">
      <c r="A491" s="9">
        <v>78.9</v>
      </c>
      <c r="B491" s="6">
        <v>0.9695</v>
      </c>
      <c r="D491" s="9">
        <v>78.9</v>
      </c>
      <c r="E491" s="70" t="s">
        <v>131</v>
      </c>
      <c r="G491" s="9">
        <v>78.9</v>
      </c>
      <c r="H491" s="70" t="s">
        <v>131</v>
      </c>
      <c r="J491" s="9">
        <v>274.5</v>
      </c>
      <c r="K491" s="118">
        <v>272.5</v>
      </c>
    </row>
    <row r="492" spans="1:11" ht="12.75">
      <c r="A492" s="9">
        <v>79</v>
      </c>
      <c r="B492" s="8">
        <v>0.9687</v>
      </c>
      <c r="D492" s="9">
        <v>79</v>
      </c>
      <c r="E492" s="70" t="s">
        <v>131</v>
      </c>
      <c r="G492" s="9">
        <v>79</v>
      </c>
      <c r="H492" s="70" t="s">
        <v>131</v>
      </c>
      <c r="J492" s="9">
        <v>275</v>
      </c>
      <c r="K492" s="118">
        <v>275</v>
      </c>
    </row>
    <row r="493" spans="1:11" ht="12.75">
      <c r="A493" s="9">
        <v>79.1</v>
      </c>
      <c r="B493" s="8">
        <v>0.968</v>
      </c>
      <c r="D493" s="9">
        <v>79.1</v>
      </c>
      <c r="E493" s="70" t="s">
        <v>131</v>
      </c>
      <c r="G493" s="9">
        <v>79.1</v>
      </c>
      <c r="H493" s="70" t="s">
        <v>131</v>
      </c>
      <c r="J493" s="9">
        <v>275.5</v>
      </c>
      <c r="K493" s="118">
        <v>275</v>
      </c>
    </row>
    <row r="494" spans="1:11" ht="12.75">
      <c r="A494" s="9">
        <v>79.2</v>
      </c>
      <c r="B494" s="6">
        <v>0.9673</v>
      </c>
      <c r="D494" s="9">
        <v>79.2</v>
      </c>
      <c r="E494" s="70" t="s">
        <v>131</v>
      </c>
      <c r="G494" s="9">
        <v>79.2</v>
      </c>
      <c r="H494" s="70" t="s">
        <v>131</v>
      </c>
      <c r="J494" s="9">
        <v>276</v>
      </c>
      <c r="K494" s="118">
        <v>275</v>
      </c>
    </row>
    <row r="495" spans="1:11" ht="12.75">
      <c r="A495" s="9">
        <v>79.3</v>
      </c>
      <c r="B495" s="8">
        <v>0.9665</v>
      </c>
      <c r="D495" s="9">
        <v>79.3</v>
      </c>
      <c r="E495" s="70" t="s">
        <v>131</v>
      </c>
      <c r="G495" s="9">
        <v>79.3</v>
      </c>
      <c r="H495" s="70" t="s">
        <v>131</v>
      </c>
      <c r="J495" s="9">
        <v>276.5</v>
      </c>
      <c r="K495" s="118">
        <v>275</v>
      </c>
    </row>
    <row r="496" spans="1:11" ht="12.75">
      <c r="A496" s="9">
        <v>79.4</v>
      </c>
      <c r="B496" s="8">
        <v>0.9658</v>
      </c>
      <c r="D496" s="9">
        <v>79.4</v>
      </c>
      <c r="E496" s="70" t="s">
        <v>131</v>
      </c>
      <c r="G496" s="9">
        <v>79.4</v>
      </c>
      <c r="H496" s="70" t="s">
        <v>131</v>
      </c>
      <c r="J496" s="9">
        <v>277</v>
      </c>
      <c r="K496" s="118">
        <v>275</v>
      </c>
    </row>
    <row r="497" spans="1:11" ht="12.75">
      <c r="A497" s="9">
        <v>79.5</v>
      </c>
      <c r="B497" s="8">
        <v>0.9651</v>
      </c>
      <c r="D497" s="9">
        <v>79.5</v>
      </c>
      <c r="E497" s="70" t="s">
        <v>131</v>
      </c>
      <c r="G497" s="9">
        <v>79.5</v>
      </c>
      <c r="H497" s="70" t="s">
        <v>131</v>
      </c>
      <c r="J497" s="9">
        <v>277.5</v>
      </c>
      <c r="K497" s="118">
        <v>277.5</v>
      </c>
    </row>
    <row r="498" spans="1:11" ht="12.75">
      <c r="A498" s="9">
        <v>79.6</v>
      </c>
      <c r="B498" s="8">
        <v>0.9644</v>
      </c>
      <c r="D498" s="9">
        <v>79.6</v>
      </c>
      <c r="E498" s="70" t="s">
        <v>131</v>
      </c>
      <c r="G498" s="9">
        <v>79.6</v>
      </c>
      <c r="H498" s="70" t="s">
        <v>131</v>
      </c>
      <c r="J498" s="9">
        <v>278</v>
      </c>
      <c r="K498" s="118">
        <v>277.5</v>
      </c>
    </row>
    <row r="499" spans="1:11" ht="12.75">
      <c r="A499" s="9">
        <v>79.7</v>
      </c>
      <c r="B499" s="8">
        <v>0.9636</v>
      </c>
      <c r="D499" s="9">
        <v>79.7</v>
      </c>
      <c r="E499" s="70" t="s">
        <v>131</v>
      </c>
      <c r="G499" s="9">
        <v>79.7</v>
      </c>
      <c r="H499" s="70" t="s">
        <v>131</v>
      </c>
      <c r="J499" s="9">
        <v>278.5</v>
      </c>
      <c r="K499" s="118">
        <v>277.5</v>
      </c>
    </row>
    <row r="500" spans="1:11" ht="12.75">
      <c r="A500" s="9">
        <v>79.8</v>
      </c>
      <c r="B500" s="8">
        <v>0.9629</v>
      </c>
      <c r="D500" s="9">
        <v>79.8</v>
      </c>
      <c r="E500" s="70" t="s">
        <v>131</v>
      </c>
      <c r="G500" s="9">
        <v>79.8</v>
      </c>
      <c r="H500" s="70" t="s">
        <v>131</v>
      </c>
      <c r="J500" s="9">
        <v>279</v>
      </c>
      <c r="K500" s="118">
        <v>277.5</v>
      </c>
    </row>
    <row r="501" spans="1:11" ht="12.75">
      <c r="A501" s="9">
        <v>79.9</v>
      </c>
      <c r="B501" s="6">
        <v>0.9622</v>
      </c>
      <c r="D501" s="9">
        <v>79.9</v>
      </c>
      <c r="E501" s="70" t="s">
        <v>131</v>
      </c>
      <c r="G501" s="9">
        <v>79.9</v>
      </c>
      <c r="H501" s="70" t="s">
        <v>131</v>
      </c>
      <c r="J501" s="9">
        <v>279.5</v>
      </c>
      <c r="K501" s="118">
        <v>277.5</v>
      </c>
    </row>
    <row r="502" spans="1:11" ht="12.75">
      <c r="A502" s="9">
        <v>80</v>
      </c>
      <c r="B502" s="8">
        <v>0.9615</v>
      </c>
      <c r="D502" s="9">
        <v>80</v>
      </c>
      <c r="E502" s="70" t="s">
        <v>131</v>
      </c>
      <c r="G502" s="9">
        <v>80</v>
      </c>
      <c r="H502" s="70" t="s">
        <v>131</v>
      </c>
      <c r="J502" s="9">
        <v>280</v>
      </c>
      <c r="K502" s="118">
        <v>280</v>
      </c>
    </row>
    <row r="503" spans="1:11" ht="12.75">
      <c r="A503" s="9">
        <v>80.1</v>
      </c>
      <c r="B503" s="8">
        <v>0.9608</v>
      </c>
      <c r="D503" s="9">
        <v>80.1</v>
      </c>
      <c r="E503" s="70" t="s">
        <v>131</v>
      </c>
      <c r="G503" s="9">
        <v>80.1</v>
      </c>
      <c r="H503" s="70" t="s">
        <v>131</v>
      </c>
      <c r="J503" s="9">
        <v>280.5</v>
      </c>
      <c r="K503" s="118">
        <v>280</v>
      </c>
    </row>
    <row r="504" spans="1:11" ht="12.75">
      <c r="A504" s="9">
        <v>80.2</v>
      </c>
      <c r="B504" s="6">
        <v>0.9601</v>
      </c>
      <c r="D504" s="9">
        <v>80.2</v>
      </c>
      <c r="E504" s="70" t="s">
        <v>131</v>
      </c>
      <c r="G504" s="9">
        <v>80.2</v>
      </c>
      <c r="H504" s="70" t="s">
        <v>131</v>
      </c>
      <c r="J504" s="9">
        <v>281</v>
      </c>
      <c r="K504" s="118">
        <v>280</v>
      </c>
    </row>
    <row r="505" spans="1:11" ht="12.75">
      <c r="A505" s="9">
        <v>80.3</v>
      </c>
      <c r="B505" s="8">
        <v>0.9594</v>
      </c>
      <c r="D505" s="9">
        <v>80.3</v>
      </c>
      <c r="E505" s="70" t="s">
        <v>131</v>
      </c>
      <c r="G505" s="9">
        <v>80.3</v>
      </c>
      <c r="H505" s="70" t="s">
        <v>131</v>
      </c>
      <c r="J505" s="9">
        <v>281.5</v>
      </c>
      <c r="K505" s="118">
        <v>280</v>
      </c>
    </row>
    <row r="506" spans="1:11" ht="12.75">
      <c r="A506" s="9">
        <v>80.4</v>
      </c>
      <c r="B506" s="8">
        <v>0.9587</v>
      </c>
      <c r="D506" s="9">
        <v>80.4</v>
      </c>
      <c r="E506" s="70" t="s">
        <v>131</v>
      </c>
      <c r="G506" s="9">
        <v>80.4</v>
      </c>
      <c r="H506" s="70" t="s">
        <v>131</v>
      </c>
      <c r="J506" s="9">
        <v>282</v>
      </c>
      <c r="K506" s="118">
        <v>280</v>
      </c>
    </row>
    <row r="507" spans="1:11" ht="12.75">
      <c r="A507" s="9">
        <v>80.5</v>
      </c>
      <c r="B507" s="8">
        <v>0.958</v>
      </c>
      <c r="D507" s="9">
        <v>80.5</v>
      </c>
      <c r="E507" s="70" t="s">
        <v>131</v>
      </c>
      <c r="G507" s="9">
        <v>80.5</v>
      </c>
      <c r="H507" s="70" t="s">
        <v>131</v>
      </c>
      <c r="J507" s="9">
        <v>282.5</v>
      </c>
      <c r="K507" s="118">
        <v>282.5</v>
      </c>
    </row>
    <row r="508" spans="1:11" ht="12.75">
      <c r="A508" s="9">
        <v>80.6</v>
      </c>
      <c r="B508" s="8">
        <v>0.9573</v>
      </c>
      <c r="D508" s="9">
        <v>80.6</v>
      </c>
      <c r="E508" s="70" t="s">
        <v>131</v>
      </c>
      <c r="G508" s="9">
        <v>80.6</v>
      </c>
      <c r="H508" s="70" t="s">
        <v>131</v>
      </c>
      <c r="J508" s="9">
        <v>283</v>
      </c>
      <c r="K508" s="118">
        <v>282.5</v>
      </c>
    </row>
    <row r="509" spans="1:11" ht="12.75">
      <c r="A509" s="9">
        <v>80.7</v>
      </c>
      <c r="B509" s="8">
        <v>0.9566</v>
      </c>
      <c r="D509" s="9">
        <v>80.7</v>
      </c>
      <c r="E509" s="70" t="s">
        <v>131</v>
      </c>
      <c r="G509" s="9">
        <v>80.7</v>
      </c>
      <c r="H509" s="70" t="s">
        <v>131</v>
      </c>
      <c r="J509" s="9">
        <v>283.5</v>
      </c>
      <c r="K509" s="118">
        <v>282.5</v>
      </c>
    </row>
    <row r="510" spans="1:11" ht="12.75">
      <c r="A510" s="9">
        <v>80.8</v>
      </c>
      <c r="B510" s="8">
        <v>0.9559</v>
      </c>
      <c r="D510" s="9">
        <v>80.8</v>
      </c>
      <c r="E510" s="70" t="s">
        <v>131</v>
      </c>
      <c r="G510" s="9">
        <v>80.8</v>
      </c>
      <c r="H510" s="70" t="s">
        <v>131</v>
      </c>
      <c r="J510" s="9">
        <v>284</v>
      </c>
      <c r="K510" s="118">
        <v>282.5</v>
      </c>
    </row>
    <row r="511" spans="1:11" ht="12.75">
      <c r="A511" s="9">
        <v>80.9</v>
      </c>
      <c r="B511" s="6">
        <v>0.9552</v>
      </c>
      <c r="D511" s="9">
        <v>80.9</v>
      </c>
      <c r="E511" s="70" t="s">
        <v>131</v>
      </c>
      <c r="G511" s="9">
        <v>80.9</v>
      </c>
      <c r="H511" s="70" t="s">
        <v>131</v>
      </c>
      <c r="J511" s="9">
        <v>284.5</v>
      </c>
      <c r="K511" s="118">
        <v>282.5</v>
      </c>
    </row>
    <row r="512" spans="1:11" ht="12.75">
      <c r="A512" s="9">
        <v>81</v>
      </c>
      <c r="B512" s="8">
        <v>0.9545</v>
      </c>
      <c r="D512" s="9">
        <v>81</v>
      </c>
      <c r="E512" s="70" t="s">
        <v>131</v>
      </c>
      <c r="G512" s="9">
        <v>81</v>
      </c>
      <c r="H512" s="70" t="s">
        <v>131</v>
      </c>
      <c r="J512" s="9">
        <v>285</v>
      </c>
      <c r="K512" s="118">
        <v>285</v>
      </c>
    </row>
    <row r="513" spans="1:11" ht="12.75">
      <c r="A513" s="9">
        <v>81.1</v>
      </c>
      <c r="B513" s="8">
        <v>0.9538</v>
      </c>
      <c r="D513" s="9">
        <v>81.1</v>
      </c>
      <c r="E513" s="70" t="s">
        <v>131</v>
      </c>
      <c r="G513" s="9">
        <v>81.1</v>
      </c>
      <c r="H513" s="70" t="s">
        <v>131</v>
      </c>
      <c r="J513" s="9">
        <v>285.5</v>
      </c>
      <c r="K513" s="118">
        <v>285</v>
      </c>
    </row>
    <row r="514" spans="1:11" ht="12.75">
      <c r="A514" s="9">
        <v>81.2</v>
      </c>
      <c r="B514" s="6">
        <v>0.9531</v>
      </c>
      <c r="D514" s="9">
        <v>81.2</v>
      </c>
      <c r="E514" s="70" t="s">
        <v>131</v>
      </c>
      <c r="G514" s="9">
        <v>81.2</v>
      </c>
      <c r="H514" s="70" t="s">
        <v>131</v>
      </c>
      <c r="J514" s="9">
        <v>286</v>
      </c>
      <c r="K514" s="118">
        <v>285</v>
      </c>
    </row>
    <row r="515" spans="1:11" ht="12.75">
      <c r="A515" s="9">
        <v>81.3</v>
      </c>
      <c r="B515" s="8">
        <v>0.9524</v>
      </c>
      <c r="D515" s="9">
        <v>81.3</v>
      </c>
      <c r="E515" s="70" t="s">
        <v>131</v>
      </c>
      <c r="G515" s="9">
        <v>81.3</v>
      </c>
      <c r="H515" s="70" t="s">
        <v>131</v>
      </c>
      <c r="J515" s="9">
        <v>286.5</v>
      </c>
      <c r="K515" s="118">
        <v>285</v>
      </c>
    </row>
    <row r="516" spans="1:11" ht="12.75">
      <c r="A516" s="9">
        <v>81.4</v>
      </c>
      <c r="B516" s="8">
        <v>0.9517</v>
      </c>
      <c r="D516" s="9">
        <v>81.4</v>
      </c>
      <c r="E516" s="70" t="s">
        <v>131</v>
      </c>
      <c r="G516" s="9">
        <v>81.4</v>
      </c>
      <c r="H516" s="70" t="s">
        <v>131</v>
      </c>
      <c r="J516" s="9">
        <v>287</v>
      </c>
      <c r="K516" s="118">
        <v>285</v>
      </c>
    </row>
    <row r="517" spans="1:11" ht="12.75">
      <c r="A517" s="9">
        <v>81.5</v>
      </c>
      <c r="B517" s="8">
        <v>0.951</v>
      </c>
      <c r="D517" s="9">
        <v>81.5</v>
      </c>
      <c r="E517" s="70" t="s">
        <v>131</v>
      </c>
      <c r="G517" s="9">
        <v>81.5</v>
      </c>
      <c r="H517" s="70" t="s">
        <v>131</v>
      </c>
      <c r="J517" s="9">
        <v>287.5</v>
      </c>
      <c r="K517" s="118">
        <v>287.5</v>
      </c>
    </row>
    <row r="518" spans="1:11" ht="12.75">
      <c r="A518" s="9">
        <v>81.6</v>
      </c>
      <c r="B518" s="8">
        <v>0.9504</v>
      </c>
      <c r="D518" s="9">
        <v>81.6</v>
      </c>
      <c r="E518" s="70" t="s">
        <v>131</v>
      </c>
      <c r="G518" s="9">
        <v>81.6</v>
      </c>
      <c r="H518" s="70" t="s">
        <v>131</v>
      </c>
      <c r="J518" s="9">
        <v>288</v>
      </c>
      <c r="K518" s="118">
        <v>287.5</v>
      </c>
    </row>
    <row r="519" spans="1:11" ht="12.75">
      <c r="A519" s="9">
        <v>81.7</v>
      </c>
      <c r="B519" s="8">
        <v>0.9497</v>
      </c>
      <c r="D519" s="9">
        <v>81.7</v>
      </c>
      <c r="E519" s="70" t="s">
        <v>131</v>
      </c>
      <c r="G519" s="9">
        <v>81.7</v>
      </c>
      <c r="H519" s="70" t="s">
        <v>131</v>
      </c>
      <c r="J519" s="9">
        <v>288.5</v>
      </c>
      <c r="K519" s="118">
        <v>287.5</v>
      </c>
    </row>
    <row r="520" spans="1:11" ht="12.75">
      <c r="A520" s="9">
        <v>81.8</v>
      </c>
      <c r="B520" s="8">
        <v>0.949</v>
      </c>
      <c r="D520" s="9">
        <v>81.8</v>
      </c>
      <c r="E520" s="70" t="s">
        <v>131</v>
      </c>
      <c r="G520" s="9">
        <v>81.8</v>
      </c>
      <c r="H520" s="70" t="s">
        <v>131</v>
      </c>
      <c r="J520" s="9">
        <v>289</v>
      </c>
      <c r="K520" s="118">
        <v>287.5</v>
      </c>
    </row>
    <row r="521" spans="1:11" ht="12.75">
      <c r="A521" s="9">
        <v>81.9</v>
      </c>
      <c r="B521" s="6">
        <v>0.9483</v>
      </c>
      <c r="D521" s="9">
        <v>81.9</v>
      </c>
      <c r="E521" s="70" t="s">
        <v>131</v>
      </c>
      <c r="G521" s="9">
        <v>81.9</v>
      </c>
      <c r="H521" s="70" t="s">
        <v>131</v>
      </c>
      <c r="J521" s="9">
        <v>289.5</v>
      </c>
      <c r="K521" s="118">
        <v>287.5</v>
      </c>
    </row>
    <row r="522" spans="1:11" ht="12.75">
      <c r="A522" s="9">
        <v>82</v>
      </c>
      <c r="B522" s="8">
        <v>0.9477</v>
      </c>
      <c r="D522" s="9">
        <v>82</v>
      </c>
      <c r="E522" s="70" t="s">
        <v>131</v>
      </c>
      <c r="G522" s="9">
        <v>82</v>
      </c>
      <c r="H522" s="70" t="s">
        <v>131</v>
      </c>
      <c r="J522" s="9">
        <v>290</v>
      </c>
      <c r="K522" s="118">
        <v>290</v>
      </c>
    </row>
    <row r="523" spans="1:11" ht="12.75">
      <c r="A523" s="9">
        <v>82.1</v>
      </c>
      <c r="B523" s="8">
        <v>0.947</v>
      </c>
      <c r="D523" s="9">
        <v>82.1</v>
      </c>
      <c r="E523" s="70" t="s">
        <v>131</v>
      </c>
      <c r="G523" s="9">
        <v>82.1</v>
      </c>
      <c r="H523" s="70" t="s">
        <v>131</v>
      </c>
      <c r="J523" s="9">
        <v>290.5</v>
      </c>
      <c r="K523" s="118">
        <v>290</v>
      </c>
    </row>
    <row r="524" spans="1:11" ht="12.75">
      <c r="A524" s="9">
        <v>82.2</v>
      </c>
      <c r="B524" s="6">
        <v>0.9463</v>
      </c>
      <c r="D524" s="9">
        <v>82.2</v>
      </c>
      <c r="E524" s="70" t="s">
        <v>131</v>
      </c>
      <c r="G524" s="9">
        <v>82.2</v>
      </c>
      <c r="H524" s="70" t="s">
        <v>131</v>
      </c>
      <c r="J524" s="9">
        <v>291</v>
      </c>
      <c r="K524" s="118">
        <v>290</v>
      </c>
    </row>
    <row r="525" spans="1:11" ht="12.75">
      <c r="A525" s="9">
        <v>82.3</v>
      </c>
      <c r="B525" s="8">
        <v>0.9457</v>
      </c>
      <c r="D525" s="9">
        <v>82.3</v>
      </c>
      <c r="E525" s="70" t="s">
        <v>131</v>
      </c>
      <c r="G525" s="9">
        <v>82.3</v>
      </c>
      <c r="H525" s="70" t="s">
        <v>131</v>
      </c>
      <c r="J525" s="9">
        <v>291.5</v>
      </c>
      <c r="K525" s="118">
        <v>290</v>
      </c>
    </row>
    <row r="526" spans="1:11" ht="12.75">
      <c r="A526" s="9">
        <v>82.4</v>
      </c>
      <c r="B526" s="8">
        <v>0.945</v>
      </c>
      <c r="D526" s="9">
        <v>82.4</v>
      </c>
      <c r="E526" s="70" t="s">
        <v>131</v>
      </c>
      <c r="G526" s="9">
        <v>82.4</v>
      </c>
      <c r="H526" s="70" t="s">
        <v>131</v>
      </c>
      <c r="J526" s="9">
        <v>292</v>
      </c>
      <c r="K526" s="118">
        <v>290</v>
      </c>
    </row>
    <row r="527" spans="1:11" ht="12.75">
      <c r="A527" s="9">
        <v>82.5</v>
      </c>
      <c r="B527" s="8">
        <v>0.9443</v>
      </c>
      <c r="D527" s="9">
        <v>82.5</v>
      </c>
      <c r="E527" s="70" t="s">
        <v>131</v>
      </c>
      <c r="G527" s="9">
        <v>82.5</v>
      </c>
      <c r="H527" s="70" t="s">
        <v>131</v>
      </c>
      <c r="J527" s="9">
        <v>292.5</v>
      </c>
      <c r="K527" s="118">
        <v>292.5</v>
      </c>
    </row>
    <row r="528" spans="1:11" ht="12.75">
      <c r="A528" s="9">
        <v>82.6</v>
      </c>
      <c r="B528" s="8">
        <v>0.9437</v>
      </c>
      <c r="D528" s="9">
        <v>82.6</v>
      </c>
      <c r="E528" s="15" t="s">
        <v>132</v>
      </c>
      <c r="G528" s="9">
        <v>82.6</v>
      </c>
      <c r="H528" s="15" t="s">
        <v>117</v>
      </c>
      <c r="J528" s="9">
        <v>293</v>
      </c>
      <c r="K528" s="118">
        <v>292.5</v>
      </c>
    </row>
    <row r="529" spans="1:11" ht="12.75">
      <c r="A529" s="9">
        <v>82.7</v>
      </c>
      <c r="B529" s="8">
        <v>0.943</v>
      </c>
      <c r="D529" s="9">
        <v>82.7</v>
      </c>
      <c r="E529" s="15" t="s">
        <v>132</v>
      </c>
      <c r="G529" s="9">
        <v>82.7</v>
      </c>
      <c r="H529" s="15" t="s">
        <v>117</v>
      </c>
      <c r="J529" s="9">
        <v>293.5</v>
      </c>
      <c r="K529" s="118">
        <v>292.5</v>
      </c>
    </row>
    <row r="530" spans="1:11" ht="12.75">
      <c r="A530" s="9">
        <v>82.8</v>
      </c>
      <c r="B530" s="8">
        <v>0.9423</v>
      </c>
      <c r="D530" s="9">
        <v>82.8</v>
      </c>
      <c r="E530" s="15" t="s">
        <v>132</v>
      </c>
      <c r="G530" s="9">
        <v>82.8</v>
      </c>
      <c r="H530" s="15" t="s">
        <v>117</v>
      </c>
      <c r="J530" s="9">
        <v>294</v>
      </c>
      <c r="K530" s="118">
        <v>292.5</v>
      </c>
    </row>
    <row r="531" spans="1:11" ht="12.75">
      <c r="A531" s="9">
        <v>82.9</v>
      </c>
      <c r="B531" s="6">
        <v>0.9417</v>
      </c>
      <c r="D531" s="9">
        <v>82.9</v>
      </c>
      <c r="E531" s="15" t="s">
        <v>132</v>
      </c>
      <c r="G531" s="9">
        <v>82.9</v>
      </c>
      <c r="H531" s="15" t="s">
        <v>117</v>
      </c>
      <c r="J531" s="9">
        <v>294.5</v>
      </c>
      <c r="K531" s="118">
        <v>292.5</v>
      </c>
    </row>
    <row r="532" spans="1:11" ht="12.75">
      <c r="A532" s="9">
        <v>83</v>
      </c>
      <c r="B532" s="8">
        <v>0.941</v>
      </c>
      <c r="D532" s="9">
        <v>83</v>
      </c>
      <c r="E532" s="15" t="s">
        <v>132</v>
      </c>
      <c r="G532" s="9">
        <v>83</v>
      </c>
      <c r="H532" s="15" t="s">
        <v>117</v>
      </c>
      <c r="J532" s="9">
        <v>295</v>
      </c>
      <c r="K532" s="118">
        <v>295</v>
      </c>
    </row>
    <row r="533" spans="1:11" ht="12.75">
      <c r="A533" s="9">
        <v>83.1</v>
      </c>
      <c r="B533" s="8">
        <v>0.9404</v>
      </c>
      <c r="D533" s="9">
        <v>83.1</v>
      </c>
      <c r="E533" s="15" t="s">
        <v>132</v>
      </c>
      <c r="G533" s="9">
        <v>83.1</v>
      </c>
      <c r="H533" s="15" t="s">
        <v>117</v>
      </c>
      <c r="J533" s="9">
        <v>295.5</v>
      </c>
      <c r="K533" s="118">
        <v>295</v>
      </c>
    </row>
    <row r="534" spans="1:11" ht="12.75">
      <c r="A534" s="9">
        <v>83.2</v>
      </c>
      <c r="B534" s="6">
        <v>0.9397</v>
      </c>
      <c r="D534" s="9">
        <v>83.2</v>
      </c>
      <c r="E534" s="15" t="s">
        <v>132</v>
      </c>
      <c r="G534" s="9">
        <v>83.2</v>
      </c>
      <c r="H534" s="15" t="s">
        <v>117</v>
      </c>
      <c r="J534" s="9">
        <v>296</v>
      </c>
      <c r="K534" s="118">
        <v>295</v>
      </c>
    </row>
    <row r="535" spans="1:11" ht="12.75">
      <c r="A535" s="9">
        <v>83.3</v>
      </c>
      <c r="B535" s="8">
        <v>0.9391</v>
      </c>
      <c r="D535" s="9">
        <v>83.3</v>
      </c>
      <c r="E535" s="15" t="s">
        <v>132</v>
      </c>
      <c r="G535" s="9">
        <v>83.3</v>
      </c>
      <c r="H535" s="15" t="s">
        <v>117</v>
      </c>
      <c r="J535" s="9">
        <v>296.5</v>
      </c>
      <c r="K535" s="118">
        <v>295</v>
      </c>
    </row>
    <row r="536" spans="1:11" ht="12.75">
      <c r="A536" s="9">
        <v>83.4</v>
      </c>
      <c r="B536" s="8">
        <v>0.9384</v>
      </c>
      <c r="D536" s="9">
        <v>83.4</v>
      </c>
      <c r="E536" s="15" t="s">
        <v>132</v>
      </c>
      <c r="G536" s="9">
        <v>83.4</v>
      </c>
      <c r="H536" s="15" t="s">
        <v>117</v>
      </c>
      <c r="J536" s="9">
        <v>297</v>
      </c>
      <c r="K536" s="118">
        <v>295</v>
      </c>
    </row>
    <row r="537" spans="1:11" ht="12.75">
      <c r="A537" s="9">
        <v>83.5</v>
      </c>
      <c r="B537" s="8">
        <v>0.9378</v>
      </c>
      <c r="D537" s="9">
        <v>83.5</v>
      </c>
      <c r="E537" s="15" t="s">
        <v>132</v>
      </c>
      <c r="G537" s="9">
        <v>83.5</v>
      </c>
      <c r="H537" s="15" t="s">
        <v>117</v>
      </c>
      <c r="J537" s="9">
        <v>297.5</v>
      </c>
      <c r="K537" s="118">
        <v>297.5</v>
      </c>
    </row>
    <row r="538" spans="1:11" ht="12.75">
      <c r="A538" s="9">
        <v>83.6</v>
      </c>
      <c r="B538" s="8">
        <v>0.9371</v>
      </c>
      <c r="D538" s="9">
        <v>83.6</v>
      </c>
      <c r="E538" s="15" t="s">
        <v>132</v>
      </c>
      <c r="G538" s="9">
        <v>83.6</v>
      </c>
      <c r="H538" s="15" t="s">
        <v>117</v>
      </c>
      <c r="J538" s="9">
        <v>298</v>
      </c>
      <c r="K538" s="118">
        <v>297.5</v>
      </c>
    </row>
    <row r="539" spans="1:11" ht="12.75">
      <c r="A539" s="9">
        <v>83.7</v>
      </c>
      <c r="B539" s="8">
        <v>0.9365</v>
      </c>
      <c r="D539" s="9">
        <v>83.7</v>
      </c>
      <c r="E539" s="15" t="s">
        <v>132</v>
      </c>
      <c r="G539" s="9">
        <v>83.7</v>
      </c>
      <c r="H539" s="15" t="s">
        <v>117</v>
      </c>
      <c r="J539" s="9">
        <v>298.5</v>
      </c>
      <c r="K539" s="118">
        <v>297.5</v>
      </c>
    </row>
    <row r="540" spans="1:11" ht="12.75">
      <c r="A540" s="9">
        <v>83.8</v>
      </c>
      <c r="B540" s="8">
        <v>0.9359</v>
      </c>
      <c r="D540" s="9">
        <v>83.8</v>
      </c>
      <c r="E540" s="15" t="s">
        <v>132</v>
      </c>
      <c r="G540" s="9">
        <v>83.8</v>
      </c>
      <c r="H540" s="15" t="s">
        <v>117</v>
      </c>
      <c r="J540" s="9">
        <v>299</v>
      </c>
      <c r="K540" s="118">
        <v>297.5</v>
      </c>
    </row>
    <row r="541" spans="1:11" ht="12.75">
      <c r="A541" s="9">
        <v>83.9</v>
      </c>
      <c r="B541" s="6">
        <v>0.9352</v>
      </c>
      <c r="D541" s="9">
        <v>83.9</v>
      </c>
      <c r="E541" s="15" t="s">
        <v>132</v>
      </c>
      <c r="G541" s="9">
        <v>83.9</v>
      </c>
      <c r="H541" s="15" t="s">
        <v>117</v>
      </c>
      <c r="J541" s="9">
        <v>299.5</v>
      </c>
      <c r="K541" s="118">
        <v>297.5</v>
      </c>
    </row>
    <row r="542" spans="1:11" ht="13.5" thickBot="1">
      <c r="A542" s="9">
        <v>84</v>
      </c>
      <c r="B542" s="8">
        <v>0.9346</v>
      </c>
      <c r="D542" s="9">
        <v>84</v>
      </c>
      <c r="E542" s="15" t="s">
        <v>132</v>
      </c>
      <c r="G542" s="9">
        <v>84</v>
      </c>
      <c r="H542" s="15" t="s">
        <v>117</v>
      </c>
      <c r="J542" s="10">
        <v>300</v>
      </c>
      <c r="K542" s="119">
        <v>300</v>
      </c>
    </row>
    <row r="543" spans="1:8" ht="12.75">
      <c r="A543" s="9">
        <v>84.1</v>
      </c>
      <c r="B543" s="8">
        <v>0.934</v>
      </c>
      <c r="D543" s="9">
        <v>84.1</v>
      </c>
      <c r="E543" s="15" t="s">
        <v>132</v>
      </c>
      <c r="G543" s="9">
        <v>84.1</v>
      </c>
      <c r="H543" s="15" t="s">
        <v>117</v>
      </c>
    </row>
    <row r="544" spans="1:8" ht="12.75">
      <c r="A544" s="9">
        <v>84.2</v>
      </c>
      <c r="B544" s="6">
        <v>0.9333</v>
      </c>
      <c r="D544" s="9">
        <v>84.2</v>
      </c>
      <c r="E544" s="15" t="s">
        <v>132</v>
      </c>
      <c r="G544" s="9">
        <v>84.2</v>
      </c>
      <c r="H544" s="15" t="s">
        <v>117</v>
      </c>
    </row>
    <row r="545" spans="1:8" ht="12.75">
      <c r="A545" s="9">
        <v>84.3</v>
      </c>
      <c r="B545" s="8">
        <v>0.9327</v>
      </c>
      <c r="D545" s="9">
        <v>84.3</v>
      </c>
      <c r="E545" s="15" t="s">
        <v>132</v>
      </c>
      <c r="G545" s="9">
        <v>84.3</v>
      </c>
      <c r="H545" s="15" t="s">
        <v>117</v>
      </c>
    </row>
    <row r="546" spans="1:8" ht="12.75">
      <c r="A546" s="9">
        <v>84.4</v>
      </c>
      <c r="B546" s="8">
        <v>0.9321</v>
      </c>
      <c r="D546" s="9">
        <v>84.4</v>
      </c>
      <c r="E546" s="15" t="s">
        <v>132</v>
      </c>
      <c r="G546" s="9">
        <v>84.4</v>
      </c>
      <c r="H546" s="15" t="s">
        <v>117</v>
      </c>
    </row>
    <row r="547" spans="1:8" ht="12.75">
      <c r="A547" s="9">
        <v>84.5</v>
      </c>
      <c r="B547" s="8">
        <v>0.9314</v>
      </c>
      <c r="D547" s="9">
        <v>84.5</v>
      </c>
      <c r="E547" s="15" t="s">
        <v>132</v>
      </c>
      <c r="G547" s="9">
        <v>84.5</v>
      </c>
      <c r="H547" s="15" t="s">
        <v>117</v>
      </c>
    </row>
    <row r="548" spans="1:8" ht="12.75">
      <c r="A548" s="9">
        <v>84.6</v>
      </c>
      <c r="B548" s="8">
        <v>0.9308</v>
      </c>
      <c r="D548" s="9">
        <v>84.6</v>
      </c>
      <c r="E548" s="15" t="s">
        <v>132</v>
      </c>
      <c r="G548" s="9">
        <v>84.6</v>
      </c>
      <c r="H548" s="15" t="s">
        <v>117</v>
      </c>
    </row>
    <row r="549" spans="1:8" ht="12.75">
      <c r="A549" s="9">
        <v>84.7</v>
      </c>
      <c r="B549" s="8">
        <v>0.9302</v>
      </c>
      <c r="D549" s="9">
        <v>84.7</v>
      </c>
      <c r="E549" s="15" t="s">
        <v>132</v>
      </c>
      <c r="G549" s="9">
        <v>84.7</v>
      </c>
      <c r="H549" s="15" t="s">
        <v>117</v>
      </c>
    </row>
    <row r="550" spans="1:8" ht="12.75">
      <c r="A550" s="9">
        <v>84.8</v>
      </c>
      <c r="B550" s="8">
        <v>0.9296</v>
      </c>
      <c r="D550" s="9">
        <v>84.8</v>
      </c>
      <c r="E550" s="15" t="s">
        <v>132</v>
      </c>
      <c r="G550" s="9">
        <v>84.8</v>
      </c>
      <c r="H550" s="15" t="s">
        <v>117</v>
      </c>
    </row>
    <row r="551" spans="1:8" ht="12.75">
      <c r="A551" s="9">
        <v>84.9</v>
      </c>
      <c r="B551" s="6">
        <v>0.9289</v>
      </c>
      <c r="D551" s="9">
        <v>84.9</v>
      </c>
      <c r="E551" s="15" t="s">
        <v>132</v>
      </c>
      <c r="G551" s="9">
        <v>84.9</v>
      </c>
      <c r="H551" s="15" t="s">
        <v>117</v>
      </c>
    </row>
    <row r="552" spans="1:8" ht="12.75">
      <c r="A552" s="9">
        <v>85</v>
      </c>
      <c r="B552" s="8">
        <v>0.9283</v>
      </c>
      <c r="D552" s="9">
        <v>85</v>
      </c>
      <c r="E552" s="15" t="s">
        <v>132</v>
      </c>
      <c r="G552" s="9">
        <v>85</v>
      </c>
      <c r="H552" s="15" t="s">
        <v>117</v>
      </c>
    </row>
    <row r="553" spans="1:8" ht="12.75">
      <c r="A553" s="9">
        <v>85.1</v>
      </c>
      <c r="B553" s="8">
        <v>0.9277</v>
      </c>
      <c r="D553" s="9">
        <v>85.1</v>
      </c>
      <c r="E553" s="15" t="s">
        <v>132</v>
      </c>
      <c r="G553" s="9">
        <v>85.1</v>
      </c>
      <c r="H553" s="15" t="s">
        <v>117</v>
      </c>
    </row>
    <row r="554" spans="1:8" ht="12.75">
      <c r="A554" s="9">
        <v>85.2</v>
      </c>
      <c r="B554" s="6">
        <v>0.9271</v>
      </c>
      <c r="D554" s="9">
        <v>85.2</v>
      </c>
      <c r="E554" s="15" t="s">
        <v>132</v>
      </c>
      <c r="G554" s="9">
        <v>85.2</v>
      </c>
      <c r="H554" s="15" t="s">
        <v>117</v>
      </c>
    </row>
    <row r="555" spans="1:8" ht="12.75">
      <c r="A555" s="9">
        <v>85.3</v>
      </c>
      <c r="B555" s="8">
        <v>0.9265</v>
      </c>
      <c r="D555" s="9">
        <v>85.3</v>
      </c>
      <c r="E555" s="15" t="s">
        <v>132</v>
      </c>
      <c r="G555" s="9">
        <v>85.3</v>
      </c>
      <c r="H555" s="15" t="s">
        <v>117</v>
      </c>
    </row>
    <row r="556" spans="1:8" ht="12.75">
      <c r="A556" s="9">
        <v>85.4</v>
      </c>
      <c r="B556" s="8">
        <v>0.9259</v>
      </c>
      <c r="D556" s="9">
        <v>85.4</v>
      </c>
      <c r="E556" s="15" t="s">
        <v>132</v>
      </c>
      <c r="G556" s="9">
        <v>85.4</v>
      </c>
      <c r="H556" s="15" t="s">
        <v>117</v>
      </c>
    </row>
    <row r="557" spans="1:8" ht="12.75">
      <c r="A557" s="9">
        <v>85.5</v>
      </c>
      <c r="B557" s="8">
        <v>0.9252</v>
      </c>
      <c r="D557" s="9">
        <v>85.5</v>
      </c>
      <c r="E557" s="15" t="s">
        <v>132</v>
      </c>
      <c r="G557" s="9">
        <v>85.5</v>
      </c>
      <c r="H557" s="15" t="s">
        <v>117</v>
      </c>
    </row>
    <row r="558" spans="1:8" ht="12.75">
      <c r="A558" s="9">
        <v>85.6</v>
      </c>
      <c r="B558" s="8">
        <v>0.9246</v>
      </c>
      <c r="D558" s="9">
        <v>85.6</v>
      </c>
      <c r="E558" s="15" t="s">
        <v>132</v>
      </c>
      <c r="G558" s="9">
        <v>85.6</v>
      </c>
      <c r="H558" s="15" t="s">
        <v>117</v>
      </c>
    </row>
    <row r="559" spans="1:8" ht="12.75">
      <c r="A559" s="9">
        <v>85.7</v>
      </c>
      <c r="B559" s="8">
        <v>0.924</v>
      </c>
      <c r="D559" s="9">
        <v>85.7</v>
      </c>
      <c r="E559" s="15" t="s">
        <v>132</v>
      </c>
      <c r="G559" s="9">
        <v>85.7</v>
      </c>
      <c r="H559" s="15" t="s">
        <v>117</v>
      </c>
    </row>
    <row r="560" spans="1:8" ht="12.75">
      <c r="A560" s="9">
        <v>85.8</v>
      </c>
      <c r="B560" s="8">
        <v>0.9234</v>
      </c>
      <c r="D560" s="9">
        <v>85.8</v>
      </c>
      <c r="E560" s="15" t="s">
        <v>132</v>
      </c>
      <c r="G560" s="9">
        <v>85.8</v>
      </c>
      <c r="H560" s="15" t="s">
        <v>117</v>
      </c>
    </row>
    <row r="561" spans="1:8" ht="12.75">
      <c r="A561" s="9">
        <v>85.9</v>
      </c>
      <c r="B561" s="6">
        <v>0.9228</v>
      </c>
      <c r="D561" s="9">
        <v>85.9</v>
      </c>
      <c r="E561" s="15" t="s">
        <v>132</v>
      </c>
      <c r="G561" s="9">
        <v>85.9</v>
      </c>
      <c r="H561" s="15" t="s">
        <v>117</v>
      </c>
    </row>
    <row r="562" spans="1:8" ht="12.75">
      <c r="A562" s="9">
        <v>86</v>
      </c>
      <c r="B562" s="8">
        <v>0.9222</v>
      </c>
      <c r="D562" s="9">
        <v>86</v>
      </c>
      <c r="E562" s="15" t="s">
        <v>132</v>
      </c>
      <c r="G562" s="9">
        <v>86</v>
      </c>
      <c r="H562" s="15" t="s">
        <v>117</v>
      </c>
    </row>
    <row r="563" spans="1:8" ht="12.75">
      <c r="A563" s="9">
        <v>86.1</v>
      </c>
      <c r="B563" s="8">
        <v>0.9216</v>
      </c>
      <c r="D563" s="9">
        <v>86.1</v>
      </c>
      <c r="E563" s="15" t="s">
        <v>132</v>
      </c>
      <c r="G563" s="9">
        <v>86.1</v>
      </c>
      <c r="H563" s="15" t="s">
        <v>117</v>
      </c>
    </row>
    <row r="564" spans="1:8" ht="12.75">
      <c r="A564" s="9">
        <v>86.2</v>
      </c>
      <c r="B564" s="6">
        <v>0.921</v>
      </c>
      <c r="D564" s="9">
        <v>86.2</v>
      </c>
      <c r="E564" s="15" t="s">
        <v>132</v>
      </c>
      <c r="G564" s="9">
        <v>86.2</v>
      </c>
      <c r="H564" s="15" t="s">
        <v>117</v>
      </c>
    </row>
    <row r="565" spans="1:8" ht="12.75">
      <c r="A565" s="9">
        <v>86.3</v>
      </c>
      <c r="B565" s="8">
        <v>0.9204</v>
      </c>
      <c r="D565" s="9">
        <v>86.3</v>
      </c>
      <c r="E565" s="15" t="s">
        <v>132</v>
      </c>
      <c r="G565" s="9">
        <v>86.3</v>
      </c>
      <c r="H565" s="15" t="s">
        <v>117</v>
      </c>
    </row>
    <row r="566" spans="1:8" ht="12.75">
      <c r="A566" s="9">
        <v>86.4</v>
      </c>
      <c r="B566" s="8">
        <v>0.9198</v>
      </c>
      <c r="D566" s="9">
        <v>86.4</v>
      </c>
      <c r="E566" s="15" t="s">
        <v>132</v>
      </c>
      <c r="G566" s="9">
        <v>86.4</v>
      </c>
      <c r="H566" s="15" t="s">
        <v>117</v>
      </c>
    </row>
    <row r="567" spans="1:8" ht="12.75">
      <c r="A567" s="9">
        <v>86.5</v>
      </c>
      <c r="B567" s="8">
        <v>0.9192</v>
      </c>
      <c r="D567" s="9">
        <v>86.5</v>
      </c>
      <c r="E567" s="15" t="s">
        <v>132</v>
      </c>
      <c r="G567" s="9">
        <v>86.5</v>
      </c>
      <c r="H567" s="15" t="s">
        <v>117</v>
      </c>
    </row>
    <row r="568" spans="1:8" ht="12.75">
      <c r="A568" s="9">
        <v>86.6</v>
      </c>
      <c r="B568" s="8">
        <v>0.9186</v>
      </c>
      <c r="D568" s="9">
        <v>86.6</v>
      </c>
      <c r="E568" s="15" t="s">
        <v>132</v>
      </c>
      <c r="G568" s="9">
        <v>86.6</v>
      </c>
      <c r="H568" s="15" t="s">
        <v>117</v>
      </c>
    </row>
    <row r="569" spans="1:8" ht="12.75">
      <c r="A569" s="9">
        <v>86.7</v>
      </c>
      <c r="B569" s="8">
        <v>0.918</v>
      </c>
      <c r="D569" s="9">
        <v>86.7</v>
      </c>
      <c r="E569" s="15" t="s">
        <v>132</v>
      </c>
      <c r="G569" s="9">
        <v>86.7</v>
      </c>
      <c r="H569" s="15" t="s">
        <v>117</v>
      </c>
    </row>
    <row r="570" spans="1:8" ht="12.75">
      <c r="A570" s="9">
        <v>86.8</v>
      </c>
      <c r="B570" s="8">
        <v>0.9174</v>
      </c>
      <c r="D570" s="9">
        <v>86.8</v>
      </c>
      <c r="E570" s="15" t="s">
        <v>132</v>
      </c>
      <c r="G570" s="9">
        <v>86.8</v>
      </c>
      <c r="H570" s="15" t="s">
        <v>117</v>
      </c>
    </row>
    <row r="571" spans="1:8" ht="12.75">
      <c r="A571" s="9">
        <v>86.9</v>
      </c>
      <c r="B571" s="6">
        <v>0.9168</v>
      </c>
      <c r="D571" s="9">
        <v>86.9</v>
      </c>
      <c r="E571" s="15" t="s">
        <v>132</v>
      </c>
      <c r="G571" s="9">
        <v>86.9</v>
      </c>
      <c r="H571" s="15" t="s">
        <v>117</v>
      </c>
    </row>
    <row r="572" spans="1:8" ht="12.75">
      <c r="A572" s="9">
        <v>87</v>
      </c>
      <c r="B572" s="8">
        <v>0.9163</v>
      </c>
      <c r="D572" s="9">
        <v>87</v>
      </c>
      <c r="E572" s="15" t="s">
        <v>132</v>
      </c>
      <c r="G572" s="9">
        <v>87</v>
      </c>
      <c r="H572" s="15" t="s">
        <v>117</v>
      </c>
    </row>
    <row r="573" spans="1:8" ht="12.75">
      <c r="A573" s="9">
        <v>87.1</v>
      </c>
      <c r="B573" s="8">
        <v>0.9157</v>
      </c>
      <c r="D573" s="9">
        <v>87.1</v>
      </c>
      <c r="E573" s="15" t="s">
        <v>132</v>
      </c>
      <c r="G573" s="9">
        <v>87.1</v>
      </c>
      <c r="H573" s="15" t="s">
        <v>117</v>
      </c>
    </row>
    <row r="574" spans="1:8" ht="12.75">
      <c r="A574" s="9">
        <v>87.2</v>
      </c>
      <c r="B574" s="6">
        <v>0.9151</v>
      </c>
      <c r="D574" s="9">
        <v>87.2</v>
      </c>
      <c r="E574" s="15" t="s">
        <v>132</v>
      </c>
      <c r="G574" s="9">
        <v>87.2</v>
      </c>
      <c r="H574" s="15" t="s">
        <v>117</v>
      </c>
    </row>
    <row r="575" spans="1:8" ht="12.75">
      <c r="A575" s="9">
        <v>87.3</v>
      </c>
      <c r="B575" s="8">
        <v>0.9145</v>
      </c>
      <c r="D575" s="9">
        <v>87.3</v>
      </c>
      <c r="E575" s="15" t="s">
        <v>132</v>
      </c>
      <c r="G575" s="9">
        <v>87.3</v>
      </c>
      <c r="H575" s="15" t="s">
        <v>117</v>
      </c>
    </row>
    <row r="576" spans="1:8" ht="12.75">
      <c r="A576" s="9">
        <v>87.4</v>
      </c>
      <c r="B576" s="8">
        <v>0.9139</v>
      </c>
      <c r="D576" s="9">
        <v>87.4</v>
      </c>
      <c r="E576" s="15" t="s">
        <v>132</v>
      </c>
      <c r="G576" s="9">
        <v>87.4</v>
      </c>
      <c r="H576" s="15" t="s">
        <v>117</v>
      </c>
    </row>
    <row r="577" spans="1:8" ht="12.75">
      <c r="A577" s="9">
        <v>87.5</v>
      </c>
      <c r="B577" s="8">
        <v>0.9133</v>
      </c>
      <c r="D577" s="9">
        <v>87.5</v>
      </c>
      <c r="E577" s="15" t="s">
        <v>132</v>
      </c>
      <c r="G577" s="9">
        <v>87.5</v>
      </c>
      <c r="H577" s="15" t="s">
        <v>117</v>
      </c>
    </row>
    <row r="578" spans="1:8" ht="12.75">
      <c r="A578" s="9">
        <v>87.6</v>
      </c>
      <c r="B578" s="8">
        <v>0.9128</v>
      </c>
      <c r="D578" s="9">
        <v>87.6</v>
      </c>
      <c r="E578" s="15" t="s">
        <v>132</v>
      </c>
      <c r="G578" s="9">
        <v>87.6</v>
      </c>
      <c r="H578" s="15" t="s">
        <v>117</v>
      </c>
    </row>
    <row r="579" spans="1:8" ht="12.75">
      <c r="A579" s="9">
        <v>87.7</v>
      </c>
      <c r="B579" s="8">
        <v>0.9122</v>
      </c>
      <c r="D579" s="9">
        <v>87.7</v>
      </c>
      <c r="E579" s="15" t="s">
        <v>132</v>
      </c>
      <c r="G579" s="9">
        <v>87.7</v>
      </c>
      <c r="H579" s="15" t="s">
        <v>117</v>
      </c>
    </row>
    <row r="580" spans="1:8" ht="12.75">
      <c r="A580" s="9">
        <v>87.8</v>
      </c>
      <c r="B580" s="8">
        <v>0.9116</v>
      </c>
      <c r="D580" s="9">
        <v>87.8</v>
      </c>
      <c r="E580" s="15" t="s">
        <v>132</v>
      </c>
      <c r="G580" s="9">
        <v>87.8</v>
      </c>
      <c r="H580" s="15" t="s">
        <v>117</v>
      </c>
    </row>
    <row r="581" spans="1:8" ht="12.75">
      <c r="A581" s="9">
        <v>87.9</v>
      </c>
      <c r="B581" s="6">
        <v>0.911</v>
      </c>
      <c r="D581" s="9">
        <v>87.9</v>
      </c>
      <c r="E581" s="15" t="s">
        <v>132</v>
      </c>
      <c r="G581" s="9">
        <v>87.9</v>
      </c>
      <c r="H581" s="15" t="s">
        <v>117</v>
      </c>
    </row>
    <row r="582" spans="1:8" ht="12.75">
      <c r="A582" s="9">
        <v>88</v>
      </c>
      <c r="B582" s="8">
        <v>0.9105</v>
      </c>
      <c r="D582" s="9">
        <v>88</v>
      </c>
      <c r="E582" s="15" t="s">
        <v>132</v>
      </c>
      <c r="G582" s="9">
        <v>88</v>
      </c>
      <c r="H582" s="15" t="s">
        <v>117</v>
      </c>
    </row>
    <row r="583" spans="1:8" ht="12.75">
      <c r="A583" s="9">
        <v>88.1</v>
      </c>
      <c r="B583" s="8">
        <v>0.9099</v>
      </c>
      <c r="D583" s="9">
        <v>88.1</v>
      </c>
      <c r="E583" s="15" t="s">
        <v>132</v>
      </c>
      <c r="G583" s="9">
        <v>88.1</v>
      </c>
      <c r="H583" s="15" t="s">
        <v>117</v>
      </c>
    </row>
    <row r="584" spans="1:8" ht="12.75">
      <c r="A584" s="9">
        <v>88.2</v>
      </c>
      <c r="B584" s="6">
        <v>0.9093</v>
      </c>
      <c r="D584" s="9">
        <v>88.2</v>
      </c>
      <c r="E584" s="15" t="s">
        <v>132</v>
      </c>
      <c r="G584" s="9">
        <v>88.2</v>
      </c>
      <c r="H584" s="15" t="s">
        <v>117</v>
      </c>
    </row>
    <row r="585" spans="1:8" ht="12.75">
      <c r="A585" s="9">
        <v>88.3</v>
      </c>
      <c r="B585" s="8">
        <v>0.9087</v>
      </c>
      <c r="D585" s="9">
        <v>88.3</v>
      </c>
      <c r="E585" s="15" t="s">
        <v>132</v>
      </c>
      <c r="G585" s="9">
        <v>88.3</v>
      </c>
      <c r="H585" s="15" t="s">
        <v>117</v>
      </c>
    </row>
    <row r="586" spans="1:8" ht="12.75">
      <c r="A586" s="9">
        <v>88.4</v>
      </c>
      <c r="B586" s="8">
        <v>0.9082</v>
      </c>
      <c r="D586" s="9">
        <v>88.4</v>
      </c>
      <c r="E586" s="15" t="s">
        <v>132</v>
      </c>
      <c r="G586" s="9">
        <v>88.4</v>
      </c>
      <c r="H586" s="15" t="s">
        <v>117</v>
      </c>
    </row>
    <row r="587" spans="1:8" ht="12.75">
      <c r="A587" s="9">
        <v>88.5</v>
      </c>
      <c r="B587" s="8">
        <v>0.9076</v>
      </c>
      <c r="D587" s="9">
        <v>88.5</v>
      </c>
      <c r="E587" s="15" t="s">
        <v>132</v>
      </c>
      <c r="G587" s="9">
        <v>88.5</v>
      </c>
      <c r="H587" s="15" t="s">
        <v>117</v>
      </c>
    </row>
    <row r="588" spans="1:8" ht="12.75">
      <c r="A588" s="9">
        <v>88.6</v>
      </c>
      <c r="B588" s="8">
        <v>0.9076</v>
      </c>
      <c r="D588" s="9">
        <v>88.6</v>
      </c>
      <c r="E588" s="15" t="s">
        <v>132</v>
      </c>
      <c r="G588" s="9">
        <v>88.6</v>
      </c>
      <c r="H588" s="15" t="s">
        <v>117</v>
      </c>
    </row>
    <row r="589" spans="1:8" ht="12.75">
      <c r="A589" s="9">
        <v>88.7</v>
      </c>
      <c r="B589" s="8">
        <v>0.9065</v>
      </c>
      <c r="D589" s="9">
        <v>88.7</v>
      </c>
      <c r="E589" s="15" t="s">
        <v>132</v>
      </c>
      <c r="G589" s="9">
        <v>88.7</v>
      </c>
      <c r="H589" s="15" t="s">
        <v>117</v>
      </c>
    </row>
    <row r="590" spans="1:8" ht="12.75">
      <c r="A590" s="9">
        <v>88.8</v>
      </c>
      <c r="B590" s="8">
        <v>0.9059</v>
      </c>
      <c r="D590" s="9">
        <v>88.8</v>
      </c>
      <c r="E590" s="15" t="s">
        <v>132</v>
      </c>
      <c r="G590" s="9">
        <v>88.8</v>
      </c>
      <c r="H590" s="15" t="s">
        <v>117</v>
      </c>
    </row>
    <row r="591" spans="1:8" ht="12.75">
      <c r="A591" s="9">
        <v>88.9</v>
      </c>
      <c r="B591" s="6">
        <v>0.9055</v>
      </c>
      <c r="D591" s="9">
        <v>88.9</v>
      </c>
      <c r="E591" s="15" t="s">
        <v>132</v>
      </c>
      <c r="G591" s="9">
        <v>88.9</v>
      </c>
      <c r="H591" s="15" t="s">
        <v>117</v>
      </c>
    </row>
    <row r="592" spans="1:8" ht="12.75">
      <c r="A592" s="9">
        <v>89</v>
      </c>
      <c r="B592" s="8">
        <v>0.9048</v>
      </c>
      <c r="D592" s="9">
        <v>89</v>
      </c>
      <c r="E592" s="15" t="s">
        <v>132</v>
      </c>
      <c r="G592" s="9">
        <v>89</v>
      </c>
      <c r="H592" s="15" t="s">
        <v>117</v>
      </c>
    </row>
    <row r="593" spans="1:8" ht="12.75">
      <c r="A593" s="9">
        <v>89.1</v>
      </c>
      <c r="B593" s="8">
        <v>0.9042</v>
      </c>
      <c r="D593" s="9">
        <v>89.1</v>
      </c>
      <c r="E593" s="15" t="s">
        <v>132</v>
      </c>
      <c r="G593" s="9">
        <v>89.1</v>
      </c>
      <c r="H593" s="15" t="s">
        <v>117</v>
      </c>
    </row>
    <row r="594" spans="1:8" ht="12.75">
      <c r="A594" s="9">
        <v>89.2</v>
      </c>
      <c r="B594" s="6">
        <v>0.9037</v>
      </c>
      <c r="D594" s="9">
        <v>89.2</v>
      </c>
      <c r="E594" s="15" t="s">
        <v>132</v>
      </c>
      <c r="G594" s="9">
        <v>89.2</v>
      </c>
      <c r="H594" s="15" t="s">
        <v>117</v>
      </c>
    </row>
    <row r="595" spans="1:8" ht="12.75">
      <c r="A595" s="9">
        <v>89.3</v>
      </c>
      <c r="B595" s="8">
        <v>0.9031</v>
      </c>
      <c r="D595" s="9">
        <v>89.3</v>
      </c>
      <c r="E595" s="15" t="s">
        <v>132</v>
      </c>
      <c r="G595" s="9">
        <v>89.3</v>
      </c>
      <c r="H595" s="15" t="s">
        <v>117</v>
      </c>
    </row>
    <row r="596" spans="1:8" ht="12.75">
      <c r="A596" s="9">
        <v>89.4</v>
      </c>
      <c r="B596" s="8">
        <v>0.9026</v>
      </c>
      <c r="D596" s="9">
        <v>89.4</v>
      </c>
      <c r="E596" s="15" t="s">
        <v>132</v>
      </c>
      <c r="G596" s="9">
        <v>89.4</v>
      </c>
      <c r="H596" s="15" t="s">
        <v>117</v>
      </c>
    </row>
    <row r="597" spans="1:8" ht="12.75">
      <c r="A597" s="9">
        <v>89.5</v>
      </c>
      <c r="B597" s="8">
        <v>0.902</v>
      </c>
      <c r="D597" s="9">
        <v>89.5</v>
      </c>
      <c r="E597" s="15" t="s">
        <v>132</v>
      </c>
      <c r="G597" s="9">
        <v>89.5</v>
      </c>
      <c r="H597" s="15" t="s">
        <v>117</v>
      </c>
    </row>
    <row r="598" spans="1:8" ht="12.75">
      <c r="A598" s="9">
        <v>89.6</v>
      </c>
      <c r="B598" s="8">
        <v>0.9015</v>
      </c>
      <c r="D598" s="9">
        <v>89.6</v>
      </c>
      <c r="E598" s="15" t="s">
        <v>132</v>
      </c>
      <c r="G598" s="9">
        <v>89.6</v>
      </c>
      <c r="H598" s="15" t="s">
        <v>117</v>
      </c>
    </row>
    <row r="599" spans="1:8" ht="12.75">
      <c r="A599" s="9">
        <v>89.7</v>
      </c>
      <c r="B599" s="8">
        <v>0.9009</v>
      </c>
      <c r="D599" s="9">
        <v>89.7</v>
      </c>
      <c r="E599" s="15" t="s">
        <v>132</v>
      </c>
      <c r="G599" s="9">
        <v>89.7</v>
      </c>
      <c r="H599" s="15" t="s">
        <v>117</v>
      </c>
    </row>
    <row r="600" spans="1:8" ht="12.75">
      <c r="A600" s="9">
        <v>89.8</v>
      </c>
      <c r="B600" s="8">
        <v>0.9004</v>
      </c>
      <c r="D600" s="9">
        <v>89.8</v>
      </c>
      <c r="E600" s="15" t="s">
        <v>132</v>
      </c>
      <c r="G600" s="9">
        <v>89.8</v>
      </c>
      <c r="H600" s="15" t="s">
        <v>117</v>
      </c>
    </row>
    <row r="601" spans="1:8" ht="12.75">
      <c r="A601" s="9">
        <v>89.9</v>
      </c>
      <c r="B601" s="6">
        <v>0.8998</v>
      </c>
      <c r="D601" s="9">
        <v>89.9</v>
      </c>
      <c r="E601" s="15" t="s">
        <v>132</v>
      </c>
      <c r="G601" s="9">
        <v>89.9</v>
      </c>
      <c r="H601" s="15" t="s">
        <v>117</v>
      </c>
    </row>
    <row r="602" spans="1:8" ht="12.75">
      <c r="A602" s="9">
        <v>90</v>
      </c>
      <c r="B602" s="8">
        <v>0.8993</v>
      </c>
      <c r="D602" s="9">
        <v>90</v>
      </c>
      <c r="E602" s="15" t="s">
        <v>132</v>
      </c>
      <c r="G602" s="9">
        <v>90</v>
      </c>
      <c r="H602" s="15" t="s">
        <v>117</v>
      </c>
    </row>
    <row r="603" spans="1:8" ht="12.75">
      <c r="A603" s="9">
        <v>90.1</v>
      </c>
      <c r="B603" s="8">
        <v>0.8987</v>
      </c>
      <c r="D603" s="9">
        <v>90.1</v>
      </c>
      <c r="E603" s="15" t="s">
        <v>133</v>
      </c>
      <c r="G603" s="9">
        <v>90.1</v>
      </c>
      <c r="H603" s="15" t="s">
        <v>117</v>
      </c>
    </row>
    <row r="604" spans="1:8" ht="12.75">
      <c r="A604" s="9">
        <v>90.2</v>
      </c>
      <c r="B604" s="6">
        <v>0.8982</v>
      </c>
      <c r="D604" s="9">
        <v>90.2</v>
      </c>
      <c r="E604" s="15" t="s">
        <v>133</v>
      </c>
      <c r="G604" s="9">
        <v>90.2</v>
      </c>
      <c r="H604" s="15" t="s">
        <v>117</v>
      </c>
    </row>
    <row r="605" spans="1:8" ht="12.75">
      <c r="A605" s="9">
        <v>90.3</v>
      </c>
      <c r="B605" s="8">
        <v>0.8977</v>
      </c>
      <c r="D605" s="9">
        <v>90.3</v>
      </c>
      <c r="E605" s="15" t="s">
        <v>133</v>
      </c>
      <c r="G605" s="9">
        <v>90.3</v>
      </c>
      <c r="H605" s="15" t="s">
        <v>117</v>
      </c>
    </row>
    <row r="606" spans="1:8" ht="12.75">
      <c r="A606" s="9">
        <v>90.4</v>
      </c>
      <c r="B606" s="8">
        <v>0.8971</v>
      </c>
      <c r="D606" s="9">
        <v>90.4</v>
      </c>
      <c r="E606" s="15" t="s">
        <v>133</v>
      </c>
      <c r="G606" s="9">
        <v>90.4</v>
      </c>
      <c r="H606" s="15" t="s">
        <v>117</v>
      </c>
    </row>
    <row r="607" spans="1:8" ht="12.75">
      <c r="A607" s="9">
        <v>90.5</v>
      </c>
      <c r="B607" s="8">
        <v>0.8966</v>
      </c>
      <c r="D607" s="9">
        <v>90.5</v>
      </c>
      <c r="E607" s="15" t="s">
        <v>133</v>
      </c>
      <c r="G607" s="9">
        <v>90.5</v>
      </c>
      <c r="H607" s="15" t="s">
        <v>117</v>
      </c>
    </row>
    <row r="608" spans="1:8" ht="12.75">
      <c r="A608" s="9">
        <v>90.6</v>
      </c>
      <c r="B608" s="8">
        <v>0.896</v>
      </c>
      <c r="D608" s="9">
        <v>90.6</v>
      </c>
      <c r="E608" s="15" t="s">
        <v>133</v>
      </c>
      <c r="G608" s="9">
        <v>90.6</v>
      </c>
      <c r="H608" s="15" t="s">
        <v>117</v>
      </c>
    </row>
    <row r="609" spans="1:8" ht="12.75">
      <c r="A609" s="9">
        <v>90.7</v>
      </c>
      <c r="B609" s="8">
        <v>0.8955</v>
      </c>
      <c r="D609" s="9">
        <v>90.7</v>
      </c>
      <c r="E609" s="15" t="s">
        <v>133</v>
      </c>
      <c r="G609" s="9">
        <v>90.7</v>
      </c>
      <c r="H609" s="15" t="s">
        <v>117</v>
      </c>
    </row>
    <row r="610" spans="1:8" ht="12.75">
      <c r="A610" s="9">
        <v>90.8</v>
      </c>
      <c r="B610" s="8">
        <v>0.895</v>
      </c>
      <c r="D610" s="9">
        <v>90.8</v>
      </c>
      <c r="E610" s="15" t="s">
        <v>133</v>
      </c>
      <c r="G610" s="9">
        <v>90.8</v>
      </c>
      <c r="H610" s="15" t="s">
        <v>117</v>
      </c>
    </row>
    <row r="611" spans="1:8" ht="12.75">
      <c r="A611" s="9">
        <v>90.9</v>
      </c>
      <c r="B611" s="6">
        <v>0.8944</v>
      </c>
      <c r="D611" s="9">
        <v>90.9</v>
      </c>
      <c r="E611" s="15" t="s">
        <v>133</v>
      </c>
      <c r="G611" s="9">
        <v>90.9</v>
      </c>
      <c r="H611" s="15" t="s">
        <v>117</v>
      </c>
    </row>
    <row r="612" spans="1:8" ht="12.75">
      <c r="A612" s="9">
        <v>91</v>
      </c>
      <c r="B612" s="8">
        <v>0.8939</v>
      </c>
      <c r="D612" s="9">
        <v>91</v>
      </c>
      <c r="E612" s="15" t="s">
        <v>133</v>
      </c>
      <c r="G612" s="9">
        <v>91</v>
      </c>
      <c r="H612" s="15" t="s">
        <v>117</v>
      </c>
    </row>
    <row r="613" spans="1:8" ht="12.75">
      <c r="A613" s="9">
        <v>91.1</v>
      </c>
      <c r="B613" s="8">
        <v>0.8934</v>
      </c>
      <c r="D613" s="9">
        <v>91.1</v>
      </c>
      <c r="E613" s="15" t="s">
        <v>133</v>
      </c>
      <c r="G613" s="9">
        <v>91.1</v>
      </c>
      <c r="H613" s="15" t="s">
        <v>117</v>
      </c>
    </row>
    <row r="614" spans="1:8" ht="12.75">
      <c r="A614" s="9">
        <v>91.2</v>
      </c>
      <c r="B614" s="6">
        <v>0.8928</v>
      </c>
      <c r="D614" s="9">
        <v>91.2</v>
      </c>
      <c r="E614" s="15" t="s">
        <v>133</v>
      </c>
      <c r="G614" s="9">
        <v>91.2</v>
      </c>
      <c r="H614" s="15" t="s">
        <v>117</v>
      </c>
    </row>
    <row r="615" spans="1:8" ht="12.75">
      <c r="A615" s="9">
        <v>91.3</v>
      </c>
      <c r="B615" s="8">
        <v>0.8923</v>
      </c>
      <c r="D615" s="9">
        <v>91.3</v>
      </c>
      <c r="E615" s="15" t="s">
        <v>133</v>
      </c>
      <c r="G615" s="9">
        <v>91.3</v>
      </c>
      <c r="H615" s="15" t="s">
        <v>117</v>
      </c>
    </row>
    <row r="616" spans="1:8" ht="12.75">
      <c r="A616" s="9">
        <v>91.4</v>
      </c>
      <c r="B616" s="8">
        <v>0.8918</v>
      </c>
      <c r="D616" s="9">
        <v>91.4</v>
      </c>
      <c r="E616" s="15" t="s">
        <v>133</v>
      </c>
      <c r="G616" s="9">
        <v>91.4</v>
      </c>
      <c r="H616" s="15" t="s">
        <v>117</v>
      </c>
    </row>
    <row r="617" spans="1:8" ht="12.75">
      <c r="A617" s="9">
        <v>91.5</v>
      </c>
      <c r="B617" s="8">
        <v>0.8913</v>
      </c>
      <c r="D617" s="9">
        <v>91.5</v>
      </c>
      <c r="E617" s="15" t="s">
        <v>133</v>
      </c>
      <c r="G617" s="9">
        <v>91.5</v>
      </c>
      <c r="H617" s="15" t="s">
        <v>117</v>
      </c>
    </row>
    <row r="618" spans="1:8" ht="12.75">
      <c r="A618" s="9">
        <v>91.6</v>
      </c>
      <c r="B618" s="8">
        <v>0.8907</v>
      </c>
      <c r="D618" s="9">
        <v>91.6</v>
      </c>
      <c r="E618" s="15" t="s">
        <v>133</v>
      </c>
      <c r="G618" s="9">
        <v>91.6</v>
      </c>
      <c r="H618" s="15" t="s">
        <v>117</v>
      </c>
    </row>
    <row r="619" spans="1:8" ht="12.75">
      <c r="A619" s="9">
        <v>91.7</v>
      </c>
      <c r="B619" s="8">
        <v>0.8902</v>
      </c>
      <c r="D619" s="9">
        <v>91.7</v>
      </c>
      <c r="E619" s="15" t="s">
        <v>133</v>
      </c>
      <c r="G619" s="9">
        <v>91.7</v>
      </c>
      <c r="H619" s="15" t="s">
        <v>117</v>
      </c>
    </row>
    <row r="620" spans="1:8" ht="12.75">
      <c r="A620" s="9">
        <v>91.8</v>
      </c>
      <c r="B620" s="8">
        <v>0.8897</v>
      </c>
      <c r="D620" s="9">
        <v>91.8</v>
      </c>
      <c r="E620" s="15" t="s">
        <v>133</v>
      </c>
      <c r="G620" s="9">
        <v>91.8</v>
      </c>
      <c r="H620" s="15" t="s">
        <v>117</v>
      </c>
    </row>
    <row r="621" spans="1:8" ht="12.75">
      <c r="A621" s="9">
        <v>91.9</v>
      </c>
      <c r="B621" s="6">
        <v>0.8892</v>
      </c>
      <c r="D621" s="9">
        <v>91.9</v>
      </c>
      <c r="E621" s="15" t="s">
        <v>133</v>
      </c>
      <c r="G621" s="9">
        <v>91.9</v>
      </c>
      <c r="H621" s="15" t="s">
        <v>117</v>
      </c>
    </row>
    <row r="622" spans="1:8" ht="12.75">
      <c r="A622" s="9">
        <v>92</v>
      </c>
      <c r="B622" s="8">
        <v>0.8886</v>
      </c>
      <c r="D622" s="9">
        <v>92</v>
      </c>
      <c r="E622" s="15" t="s">
        <v>133</v>
      </c>
      <c r="G622" s="9">
        <v>92</v>
      </c>
      <c r="H622" s="15" t="s">
        <v>117</v>
      </c>
    </row>
    <row r="623" spans="1:8" ht="12.75">
      <c r="A623" s="9">
        <v>92.1</v>
      </c>
      <c r="B623" s="8">
        <v>0.8881</v>
      </c>
      <c r="D623" s="9">
        <v>92.1</v>
      </c>
      <c r="E623" s="15" t="s">
        <v>133</v>
      </c>
      <c r="G623" s="9">
        <v>92.1</v>
      </c>
      <c r="H623" s="15" t="s">
        <v>117</v>
      </c>
    </row>
    <row r="624" spans="1:8" ht="12.75">
      <c r="A624" s="9">
        <v>92.2</v>
      </c>
      <c r="B624" s="6">
        <v>0.8876</v>
      </c>
      <c r="D624" s="9">
        <v>92.2</v>
      </c>
      <c r="E624" s="15" t="s">
        <v>133</v>
      </c>
      <c r="G624" s="9">
        <v>92.2</v>
      </c>
      <c r="H624" s="15" t="s">
        <v>117</v>
      </c>
    </row>
    <row r="625" spans="1:8" ht="12.75">
      <c r="A625" s="9">
        <v>92.3</v>
      </c>
      <c r="B625" s="8">
        <v>0.8871</v>
      </c>
      <c r="D625" s="9">
        <v>92.3</v>
      </c>
      <c r="E625" s="15" t="s">
        <v>133</v>
      </c>
      <c r="G625" s="9">
        <v>92.3</v>
      </c>
      <c r="H625" s="15" t="s">
        <v>117</v>
      </c>
    </row>
    <row r="626" spans="1:8" ht="12.75">
      <c r="A626" s="9">
        <v>92.4</v>
      </c>
      <c r="B626" s="8">
        <v>0.8866</v>
      </c>
      <c r="D626" s="9">
        <v>92.4</v>
      </c>
      <c r="E626" s="15" t="s">
        <v>133</v>
      </c>
      <c r="G626" s="9">
        <v>92.4</v>
      </c>
      <c r="H626" s="15" t="s">
        <v>117</v>
      </c>
    </row>
    <row r="627" spans="1:8" ht="12.75">
      <c r="A627" s="9">
        <v>92.5</v>
      </c>
      <c r="B627" s="8">
        <v>0.8861</v>
      </c>
      <c r="D627" s="9">
        <v>92.5</v>
      </c>
      <c r="E627" s="15" t="s">
        <v>133</v>
      </c>
      <c r="G627" s="9">
        <v>92.5</v>
      </c>
      <c r="H627" s="15" t="s">
        <v>117</v>
      </c>
    </row>
    <row r="628" spans="1:8" ht="12.75">
      <c r="A628" s="9">
        <v>92.6</v>
      </c>
      <c r="B628" s="8">
        <v>0.8855</v>
      </c>
      <c r="D628" s="9">
        <v>92.6</v>
      </c>
      <c r="E628" s="15" t="s">
        <v>133</v>
      </c>
      <c r="G628" s="9">
        <v>92.6</v>
      </c>
      <c r="H628" s="15" t="s">
        <v>117</v>
      </c>
    </row>
    <row r="629" spans="1:8" ht="12.75">
      <c r="A629" s="9">
        <v>92.7</v>
      </c>
      <c r="B629" s="8">
        <v>0.885</v>
      </c>
      <c r="D629" s="9">
        <v>92.7</v>
      </c>
      <c r="E629" s="15" t="s">
        <v>133</v>
      </c>
      <c r="G629" s="9">
        <v>92.7</v>
      </c>
      <c r="H629" s="15" t="s">
        <v>117</v>
      </c>
    </row>
    <row r="630" spans="1:8" ht="12.75">
      <c r="A630" s="9">
        <v>92.8</v>
      </c>
      <c r="B630" s="8">
        <v>0.8845</v>
      </c>
      <c r="D630" s="9">
        <v>92.8</v>
      </c>
      <c r="E630" s="15" t="s">
        <v>133</v>
      </c>
      <c r="G630" s="9">
        <v>92.8</v>
      </c>
      <c r="H630" s="15" t="s">
        <v>117</v>
      </c>
    </row>
    <row r="631" spans="1:8" ht="12.75">
      <c r="A631" s="9">
        <v>92.9</v>
      </c>
      <c r="B631" s="6">
        <v>0.884</v>
      </c>
      <c r="D631" s="9">
        <v>92.9</v>
      </c>
      <c r="E631" s="15" t="s">
        <v>133</v>
      </c>
      <c r="G631" s="9">
        <v>92.9</v>
      </c>
      <c r="H631" s="15" t="s">
        <v>117</v>
      </c>
    </row>
    <row r="632" spans="1:8" ht="12.75">
      <c r="A632" s="9">
        <v>93</v>
      </c>
      <c r="B632" s="8">
        <v>0.8835</v>
      </c>
      <c r="D632" s="9">
        <v>93</v>
      </c>
      <c r="E632" s="15" t="s">
        <v>133</v>
      </c>
      <c r="G632" s="9">
        <v>93</v>
      </c>
      <c r="H632" s="15" t="s">
        <v>117</v>
      </c>
    </row>
    <row r="633" spans="1:8" ht="12.75">
      <c r="A633" s="9">
        <v>93.1</v>
      </c>
      <c r="B633" s="8">
        <v>0.883</v>
      </c>
      <c r="D633" s="9">
        <v>93.1</v>
      </c>
      <c r="E633" s="15" t="s">
        <v>133</v>
      </c>
      <c r="G633" s="9">
        <v>93.1</v>
      </c>
      <c r="H633" s="15" t="s">
        <v>117</v>
      </c>
    </row>
    <row r="634" spans="1:8" ht="12.75">
      <c r="A634" s="9">
        <v>93.2</v>
      </c>
      <c r="B634" s="6">
        <v>0.8825</v>
      </c>
      <c r="D634" s="9">
        <v>93.2</v>
      </c>
      <c r="E634" s="15" t="s">
        <v>133</v>
      </c>
      <c r="G634" s="9">
        <v>93.2</v>
      </c>
      <c r="H634" s="15" t="s">
        <v>117</v>
      </c>
    </row>
    <row r="635" spans="1:8" ht="12.75">
      <c r="A635" s="9">
        <v>93.3</v>
      </c>
      <c r="B635" s="8">
        <v>0.882</v>
      </c>
      <c r="D635" s="9">
        <v>93.3</v>
      </c>
      <c r="E635" s="15" t="s">
        <v>133</v>
      </c>
      <c r="G635" s="9">
        <v>93.3</v>
      </c>
      <c r="H635" s="15" t="s">
        <v>117</v>
      </c>
    </row>
    <row r="636" spans="1:8" ht="12.75">
      <c r="A636" s="9">
        <v>93.4</v>
      </c>
      <c r="B636" s="8">
        <v>0.8815</v>
      </c>
      <c r="D636" s="9">
        <v>93.4</v>
      </c>
      <c r="E636" s="15" t="s">
        <v>133</v>
      </c>
      <c r="G636" s="9">
        <v>93.4</v>
      </c>
      <c r="H636" s="15" t="s">
        <v>117</v>
      </c>
    </row>
    <row r="637" spans="1:8" ht="12.75">
      <c r="A637" s="9">
        <v>93.5</v>
      </c>
      <c r="B637" s="8">
        <v>0.881</v>
      </c>
      <c r="D637" s="9">
        <v>93.5</v>
      </c>
      <c r="E637" s="15" t="s">
        <v>133</v>
      </c>
      <c r="G637" s="9">
        <v>93.5</v>
      </c>
      <c r="H637" s="15" t="s">
        <v>117</v>
      </c>
    </row>
    <row r="638" spans="1:8" ht="12.75">
      <c r="A638" s="9">
        <v>93.6</v>
      </c>
      <c r="B638" s="8">
        <v>0.8805</v>
      </c>
      <c r="D638" s="9">
        <v>93.6</v>
      </c>
      <c r="E638" s="15" t="s">
        <v>133</v>
      </c>
      <c r="G638" s="9">
        <v>93.6</v>
      </c>
      <c r="H638" s="15" t="s">
        <v>117</v>
      </c>
    </row>
    <row r="639" spans="1:8" ht="12.75">
      <c r="A639" s="9">
        <v>93.7</v>
      </c>
      <c r="B639" s="8">
        <v>0.88</v>
      </c>
      <c r="D639" s="9">
        <v>93.7</v>
      </c>
      <c r="E639" s="15" t="s">
        <v>133</v>
      </c>
      <c r="G639" s="9">
        <v>93.7</v>
      </c>
      <c r="H639" s="15" t="s">
        <v>117</v>
      </c>
    </row>
    <row r="640" spans="1:8" ht="12.75">
      <c r="A640" s="9">
        <v>93.8</v>
      </c>
      <c r="B640" s="8">
        <v>0.8795</v>
      </c>
      <c r="D640" s="9">
        <v>93.8</v>
      </c>
      <c r="E640" s="15" t="s">
        <v>133</v>
      </c>
      <c r="G640" s="9">
        <v>93.8</v>
      </c>
      <c r="H640" s="15" t="s">
        <v>117</v>
      </c>
    </row>
    <row r="641" spans="1:8" ht="12.75">
      <c r="A641" s="9">
        <v>93.9</v>
      </c>
      <c r="B641" s="6">
        <v>0.879</v>
      </c>
      <c r="D641" s="9">
        <v>93.9</v>
      </c>
      <c r="E641" s="15" t="s">
        <v>133</v>
      </c>
      <c r="G641" s="9">
        <v>93.9</v>
      </c>
      <c r="H641" s="15" t="s">
        <v>117</v>
      </c>
    </row>
    <row r="642" spans="1:8" ht="12.75">
      <c r="A642" s="9">
        <v>94</v>
      </c>
      <c r="B642" s="8">
        <v>0.8785</v>
      </c>
      <c r="D642" s="9">
        <v>94</v>
      </c>
      <c r="E642" s="15" t="s">
        <v>133</v>
      </c>
      <c r="G642" s="9">
        <v>94</v>
      </c>
      <c r="H642" s="15" t="s">
        <v>117</v>
      </c>
    </row>
    <row r="643" spans="1:8" ht="12.75">
      <c r="A643" s="9">
        <v>94.1</v>
      </c>
      <c r="B643" s="8">
        <v>0.878</v>
      </c>
      <c r="D643" s="9">
        <v>94.1</v>
      </c>
      <c r="E643" s="15" t="s">
        <v>133</v>
      </c>
      <c r="G643" s="9">
        <v>94.1</v>
      </c>
      <c r="H643" s="15" t="s">
        <v>117</v>
      </c>
    </row>
    <row r="644" spans="1:8" ht="12.75">
      <c r="A644" s="9">
        <v>94.2</v>
      </c>
      <c r="B644" s="6">
        <v>0.8775</v>
      </c>
      <c r="D644" s="9">
        <v>94.2</v>
      </c>
      <c r="E644" s="15" t="s">
        <v>133</v>
      </c>
      <c r="G644" s="9">
        <v>94.2</v>
      </c>
      <c r="H644" s="15" t="s">
        <v>117</v>
      </c>
    </row>
    <row r="645" spans="1:8" ht="12.75">
      <c r="A645" s="9">
        <v>94.3</v>
      </c>
      <c r="B645" s="8">
        <v>0.877</v>
      </c>
      <c r="D645" s="9">
        <v>94.3</v>
      </c>
      <c r="E645" s="15" t="s">
        <v>133</v>
      </c>
      <c r="G645" s="9">
        <v>94.3</v>
      </c>
      <c r="H645" s="15" t="s">
        <v>117</v>
      </c>
    </row>
    <row r="646" spans="1:8" ht="12.75">
      <c r="A646" s="9">
        <v>94.4</v>
      </c>
      <c r="B646" s="8">
        <v>0.8765</v>
      </c>
      <c r="D646" s="9">
        <v>94.4</v>
      </c>
      <c r="E646" s="15" t="s">
        <v>133</v>
      </c>
      <c r="G646" s="9">
        <v>94.4</v>
      </c>
      <c r="H646" s="15" t="s">
        <v>117</v>
      </c>
    </row>
    <row r="647" spans="1:8" ht="12.75">
      <c r="A647" s="9">
        <v>94.5</v>
      </c>
      <c r="B647" s="8">
        <v>0.876</v>
      </c>
      <c r="D647" s="9">
        <v>94.5</v>
      </c>
      <c r="E647" s="15" t="s">
        <v>133</v>
      </c>
      <c r="G647" s="9">
        <v>94.5</v>
      </c>
      <c r="H647" s="15" t="s">
        <v>117</v>
      </c>
    </row>
    <row r="648" spans="1:8" ht="12.75">
      <c r="A648" s="9">
        <v>94.6</v>
      </c>
      <c r="B648" s="8">
        <v>0.8755</v>
      </c>
      <c r="D648" s="9">
        <v>94.6</v>
      </c>
      <c r="E648" s="15" t="s">
        <v>133</v>
      </c>
      <c r="G648" s="9">
        <v>94.6</v>
      </c>
      <c r="H648" s="15" t="s">
        <v>117</v>
      </c>
    </row>
    <row r="649" spans="1:8" ht="12.75">
      <c r="A649" s="9">
        <v>94.7</v>
      </c>
      <c r="B649" s="8">
        <v>0.875</v>
      </c>
      <c r="D649" s="9">
        <v>94.7</v>
      </c>
      <c r="E649" s="15" t="s">
        <v>133</v>
      </c>
      <c r="G649" s="9">
        <v>94.7</v>
      </c>
      <c r="H649" s="15" t="s">
        <v>117</v>
      </c>
    </row>
    <row r="650" spans="1:8" ht="12.75">
      <c r="A650" s="9">
        <v>94.8</v>
      </c>
      <c r="B650" s="8">
        <v>0.8746</v>
      </c>
      <c r="D650" s="9">
        <v>94.8</v>
      </c>
      <c r="E650" s="15" t="s">
        <v>133</v>
      </c>
      <c r="G650" s="9">
        <v>94.8</v>
      </c>
      <c r="H650" s="15" t="s">
        <v>117</v>
      </c>
    </row>
    <row r="651" spans="1:8" ht="12.75">
      <c r="A651" s="9">
        <v>94.9</v>
      </c>
      <c r="B651" s="6">
        <v>0.8741</v>
      </c>
      <c r="D651" s="9">
        <v>94.9</v>
      </c>
      <c r="E651" s="15" t="s">
        <v>133</v>
      </c>
      <c r="G651" s="9">
        <v>94.9</v>
      </c>
      <c r="H651" s="15" t="s">
        <v>117</v>
      </c>
    </row>
    <row r="652" spans="1:8" ht="12.75">
      <c r="A652" s="9">
        <v>95</v>
      </c>
      <c r="B652" s="8">
        <v>0.8736</v>
      </c>
      <c r="D652" s="9">
        <v>95</v>
      </c>
      <c r="E652" s="15" t="s">
        <v>133</v>
      </c>
      <c r="G652" s="9">
        <v>95</v>
      </c>
      <c r="H652" s="15" t="s">
        <v>117</v>
      </c>
    </row>
    <row r="653" spans="1:8" ht="12.75">
      <c r="A653" s="9">
        <v>95.1</v>
      </c>
      <c r="B653" s="8">
        <v>0.8731</v>
      </c>
      <c r="D653" s="9">
        <v>95.1</v>
      </c>
      <c r="E653" s="15" t="s">
        <v>133</v>
      </c>
      <c r="G653" s="9">
        <v>95.1</v>
      </c>
      <c r="H653" s="15" t="s">
        <v>117</v>
      </c>
    </row>
    <row r="654" spans="1:8" ht="12.75">
      <c r="A654" s="9">
        <v>95.2</v>
      </c>
      <c r="B654" s="6">
        <v>0.8726</v>
      </c>
      <c r="D654" s="9">
        <v>95.2</v>
      </c>
      <c r="E654" s="15" t="s">
        <v>133</v>
      </c>
      <c r="G654" s="9">
        <v>95.2</v>
      </c>
      <c r="H654" s="15" t="s">
        <v>117</v>
      </c>
    </row>
    <row r="655" spans="1:8" ht="12.75">
      <c r="A655" s="9">
        <v>95.3</v>
      </c>
      <c r="B655" s="8">
        <v>0.8721</v>
      </c>
      <c r="D655" s="9">
        <v>95.3</v>
      </c>
      <c r="E655" s="15" t="s">
        <v>133</v>
      </c>
      <c r="G655" s="9">
        <v>95.3</v>
      </c>
      <c r="H655" s="15" t="s">
        <v>117</v>
      </c>
    </row>
    <row r="656" spans="1:8" ht="12.75">
      <c r="A656" s="9">
        <v>95.4</v>
      </c>
      <c r="B656" s="8">
        <v>0.8716</v>
      </c>
      <c r="D656" s="9">
        <v>95.4</v>
      </c>
      <c r="E656" s="15" t="s">
        <v>133</v>
      </c>
      <c r="G656" s="9">
        <v>95.4</v>
      </c>
      <c r="H656" s="15" t="s">
        <v>117</v>
      </c>
    </row>
    <row r="657" spans="1:8" ht="12.75">
      <c r="A657" s="9">
        <v>95.5</v>
      </c>
      <c r="B657" s="8">
        <v>0.8712</v>
      </c>
      <c r="D657" s="9">
        <v>95.5</v>
      </c>
      <c r="E657" s="15" t="s">
        <v>133</v>
      </c>
      <c r="G657" s="9">
        <v>95.5</v>
      </c>
      <c r="H657" s="15" t="s">
        <v>117</v>
      </c>
    </row>
    <row r="658" spans="1:8" ht="12.75">
      <c r="A658" s="9">
        <v>95.6</v>
      </c>
      <c r="B658" s="8">
        <v>0.8707</v>
      </c>
      <c r="D658" s="9">
        <v>95.6</v>
      </c>
      <c r="E658" s="15" t="s">
        <v>133</v>
      </c>
      <c r="G658" s="9">
        <v>95.6</v>
      </c>
      <c r="H658" s="15" t="s">
        <v>117</v>
      </c>
    </row>
    <row r="659" spans="1:8" ht="12.75">
      <c r="A659" s="9">
        <v>95.7</v>
      </c>
      <c r="B659" s="8">
        <v>0.8702</v>
      </c>
      <c r="D659" s="9">
        <v>95.7</v>
      </c>
      <c r="E659" s="15" t="s">
        <v>133</v>
      </c>
      <c r="G659" s="9">
        <v>95.7</v>
      </c>
      <c r="H659" s="15" t="s">
        <v>117</v>
      </c>
    </row>
    <row r="660" spans="1:8" ht="12.75">
      <c r="A660" s="9">
        <v>95.8</v>
      </c>
      <c r="B660" s="8">
        <v>0.8697</v>
      </c>
      <c r="D660" s="9">
        <v>95.8</v>
      </c>
      <c r="E660" s="15" t="s">
        <v>133</v>
      </c>
      <c r="G660" s="9">
        <v>95.8</v>
      </c>
      <c r="H660" s="15" t="s">
        <v>117</v>
      </c>
    </row>
    <row r="661" spans="1:8" ht="12.75">
      <c r="A661" s="9">
        <v>95.9</v>
      </c>
      <c r="B661" s="6">
        <v>0.8693</v>
      </c>
      <c r="D661" s="9">
        <v>95.9</v>
      </c>
      <c r="E661" s="15" t="s">
        <v>133</v>
      </c>
      <c r="G661" s="9">
        <v>95.9</v>
      </c>
      <c r="H661" s="15" t="s">
        <v>117</v>
      </c>
    </row>
    <row r="662" spans="1:8" ht="12.75">
      <c r="A662" s="9">
        <v>96</v>
      </c>
      <c r="B662" s="8">
        <v>0.8688</v>
      </c>
      <c r="D662" s="9">
        <v>96</v>
      </c>
      <c r="E662" s="15" t="s">
        <v>133</v>
      </c>
      <c r="G662" s="9">
        <v>96</v>
      </c>
      <c r="H662" s="15" t="s">
        <v>117</v>
      </c>
    </row>
    <row r="663" spans="1:8" ht="12.75">
      <c r="A663" s="9">
        <v>96.1</v>
      </c>
      <c r="B663" s="8">
        <v>0.8683</v>
      </c>
      <c r="D663" s="9">
        <v>96.1</v>
      </c>
      <c r="E663" s="15" t="s">
        <v>133</v>
      </c>
      <c r="G663" s="9">
        <v>96.1</v>
      </c>
      <c r="H663" s="15" t="s">
        <v>117</v>
      </c>
    </row>
    <row r="664" spans="1:8" ht="12.75">
      <c r="A664" s="9">
        <v>96.2</v>
      </c>
      <c r="B664" s="6">
        <v>0.8678</v>
      </c>
      <c r="D664" s="9">
        <v>96.2</v>
      </c>
      <c r="E664" s="15" t="s">
        <v>133</v>
      </c>
      <c r="G664" s="9">
        <v>96.2</v>
      </c>
      <c r="H664" s="15" t="s">
        <v>117</v>
      </c>
    </row>
    <row r="665" spans="1:8" ht="12.75">
      <c r="A665" s="9">
        <v>96.3</v>
      </c>
      <c r="B665" s="8">
        <v>0.8674</v>
      </c>
      <c r="D665" s="9">
        <v>96.3</v>
      </c>
      <c r="E665" s="15" t="s">
        <v>133</v>
      </c>
      <c r="G665" s="9">
        <v>96.3</v>
      </c>
      <c r="H665" s="15" t="s">
        <v>117</v>
      </c>
    </row>
    <row r="666" spans="1:8" ht="12.75">
      <c r="A666" s="9">
        <v>96.4</v>
      </c>
      <c r="B666" s="8">
        <v>0.8669</v>
      </c>
      <c r="D666" s="9">
        <v>96.4</v>
      </c>
      <c r="E666" s="15" t="s">
        <v>133</v>
      </c>
      <c r="G666" s="9">
        <v>96.4</v>
      </c>
      <c r="H666" s="15" t="s">
        <v>117</v>
      </c>
    </row>
    <row r="667" spans="1:8" ht="12.75">
      <c r="A667" s="9">
        <v>96.5</v>
      </c>
      <c r="B667" s="8">
        <v>0.8664</v>
      </c>
      <c r="D667" s="9">
        <v>96.5</v>
      </c>
      <c r="E667" s="15" t="s">
        <v>133</v>
      </c>
      <c r="G667" s="9">
        <v>96.5</v>
      </c>
      <c r="H667" s="15" t="s">
        <v>117</v>
      </c>
    </row>
    <row r="668" spans="1:8" ht="12.75">
      <c r="A668" s="9">
        <v>96.6</v>
      </c>
      <c r="B668" s="8">
        <v>0.866</v>
      </c>
      <c r="D668" s="9">
        <v>96.6</v>
      </c>
      <c r="E668" s="15" t="s">
        <v>133</v>
      </c>
      <c r="G668" s="9">
        <v>96.6</v>
      </c>
      <c r="H668" s="15" t="s">
        <v>117</v>
      </c>
    </row>
    <row r="669" spans="1:8" ht="12.75">
      <c r="A669" s="9">
        <v>96.7</v>
      </c>
      <c r="B669" s="8">
        <v>0.8655</v>
      </c>
      <c r="D669" s="9">
        <v>96.7</v>
      </c>
      <c r="E669" s="15" t="s">
        <v>133</v>
      </c>
      <c r="G669" s="9">
        <v>96.7</v>
      </c>
      <c r="H669" s="15" t="s">
        <v>117</v>
      </c>
    </row>
    <row r="670" spans="1:8" ht="12.75">
      <c r="A670" s="9">
        <v>96.8</v>
      </c>
      <c r="B670" s="8">
        <v>0.865</v>
      </c>
      <c r="D670" s="9">
        <v>96.8</v>
      </c>
      <c r="E670" s="15" t="s">
        <v>133</v>
      </c>
      <c r="G670" s="9">
        <v>96.8</v>
      </c>
      <c r="H670" s="15" t="s">
        <v>117</v>
      </c>
    </row>
    <row r="671" spans="1:8" ht="12.75">
      <c r="A671" s="9">
        <v>96.9</v>
      </c>
      <c r="B671" s="6">
        <v>0.8645</v>
      </c>
      <c r="D671" s="9">
        <v>96.9</v>
      </c>
      <c r="E671" s="15" t="s">
        <v>133</v>
      </c>
      <c r="G671" s="9">
        <v>96.9</v>
      </c>
      <c r="H671" s="15" t="s">
        <v>117</v>
      </c>
    </row>
    <row r="672" spans="1:8" ht="12.75">
      <c r="A672" s="9">
        <v>97</v>
      </c>
      <c r="B672" s="8">
        <v>0.8641</v>
      </c>
      <c r="D672" s="9">
        <v>97</v>
      </c>
      <c r="E672" s="15" t="s">
        <v>133</v>
      </c>
      <c r="G672" s="9">
        <v>97</v>
      </c>
      <c r="H672" s="15" t="s">
        <v>117</v>
      </c>
    </row>
    <row r="673" spans="1:8" ht="12.75">
      <c r="A673" s="9">
        <v>97.1</v>
      </c>
      <c r="B673" s="8">
        <v>0.8636</v>
      </c>
      <c r="D673" s="9">
        <v>97.1</v>
      </c>
      <c r="E673" s="15" t="s">
        <v>133</v>
      </c>
      <c r="G673" s="9">
        <v>97.1</v>
      </c>
      <c r="H673" s="15" t="s">
        <v>117</v>
      </c>
    </row>
    <row r="674" spans="1:8" ht="12.75">
      <c r="A674" s="9">
        <v>97.2</v>
      </c>
      <c r="B674" s="6">
        <v>0.8632</v>
      </c>
      <c r="D674" s="9">
        <v>97.2</v>
      </c>
      <c r="E674" s="15" t="s">
        <v>133</v>
      </c>
      <c r="G674" s="9">
        <v>97.2</v>
      </c>
      <c r="H674" s="15" t="s">
        <v>117</v>
      </c>
    </row>
    <row r="675" spans="1:8" ht="12.75">
      <c r="A675" s="9">
        <v>97.3</v>
      </c>
      <c r="B675" s="8">
        <v>0.8627</v>
      </c>
      <c r="D675" s="9">
        <v>97.3</v>
      </c>
      <c r="E675" s="15" t="s">
        <v>133</v>
      </c>
      <c r="G675" s="9">
        <v>97.3</v>
      </c>
      <c r="H675" s="15" t="s">
        <v>117</v>
      </c>
    </row>
    <row r="676" spans="1:8" ht="12.75">
      <c r="A676" s="9">
        <v>97.4</v>
      </c>
      <c r="B676" s="8">
        <v>0.8622</v>
      </c>
      <c r="D676" s="9">
        <v>97.4</v>
      </c>
      <c r="E676" s="15" t="s">
        <v>133</v>
      </c>
      <c r="G676" s="9">
        <v>97.4</v>
      </c>
      <c r="H676" s="15" t="s">
        <v>117</v>
      </c>
    </row>
    <row r="677" spans="1:8" ht="12.75">
      <c r="A677" s="9">
        <v>97.5</v>
      </c>
      <c r="B677" s="8">
        <v>0.8618</v>
      </c>
      <c r="D677" s="9">
        <v>97.5</v>
      </c>
      <c r="E677" s="15" t="s">
        <v>133</v>
      </c>
      <c r="G677" s="9">
        <v>97.5</v>
      </c>
      <c r="H677" s="15" t="s">
        <v>117</v>
      </c>
    </row>
    <row r="678" spans="1:8" ht="12.75">
      <c r="A678" s="9">
        <v>97.6</v>
      </c>
      <c r="B678" s="8">
        <v>0.8613</v>
      </c>
      <c r="D678" s="9">
        <v>97.6</v>
      </c>
      <c r="E678" s="15" t="s">
        <v>133</v>
      </c>
      <c r="G678" s="9">
        <v>97.6</v>
      </c>
      <c r="H678" s="15" t="s">
        <v>117</v>
      </c>
    </row>
    <row r="679" spans="1:8" ht="12.75">
      <c r="A679" s="9">
        <v>97.7</v>
      </c>
      <c r="B679" s="8">
        <v>0.8609</v>
      </c>
      <c r="D679" s="9">
        <v>97.7</v>
      </c>
      <c r="E679" s="15" t="s">
        <v>133</v>
      </c>
      <c r="G679" s="9">
        <v>97.7</v>
      </c>
      <c r="H679" s="15" t="s">
        <v>117</v>
      </c>
    </row>
    <row r="680" spans="1:8" ht="12.75">
      <c r="A680" s="9">
        <v>97.8</v>
      </c>
      <c r="B680" s="8">
        <v>0.8604</v>
      </c>
      <c r="D680" s="9">
        <v>97.8</v>
      </c>
      <c r="E680" s="15" t="s">
        <v>133</v>
      </c>
      <c r="G680" s="9">
        <v>97.8</v>
      </c>
      <c r="H680" s="15" t="s">
        <v>117</v>
      </c>
    </row>
    <row r="681" spans="1:8" ht="12.75">
      <c r="A681" s="9">
        <v>97.9</v>
      </c>
      <c r="B681" s="6">
        <v>0.8599</v>
      </c>
      <c r="D681" s="9">
        <v>97.9</v>
      </c>
      <c r="E681" s="15" t="s">
        <v>133</v>
      </c>
      <c r="G681" s="9">
        <v>97.9</v>
      </c>
      <c r="H681" s="15" t="s">
        <v>117</v>
      </c>
    </row>
    <row r="682" spans="1:8" ht="12.75">
      <c r="A682" s="9">
        <v>98</v>
      </c>
      <c r="B682" s="8">
        <v>0.8595</v>
      </c>
      <c r="D682" s="9">
        <v>98</v>
      </c>
      <c r="E682" s="15" t="s">
        <v>133</v>
      </c>
      <c r="G682" s="9">
        <v>98</v>
      </c>
      <c r="H682" s="15" t="s">
        <v>117</v>
      </c>
    </row>
    <row r="683" spans="1:8" ht="12.75">
      <c r="A683" s="9">
        <v>98.1</v>
      </c>
      <c r="B683" s="8">
        <v>0.859</v>
      </c>
      <c r="D683" s="9">
        <v>98.1</v>
      </c>
      <c r="E683" s="15" t="s">
        <v>133</v>
      </c>
      <c r="G683" s="9">
        <v>98.1</v>
      </c>
      <c r="H683" s="15" t="s">
        <v>117</v>
      </c>
    </row>
    <row r="684" spans="1:8" ht="12.75">
      <c r="A684" s="9">
        <v>98.2</v>
      </c>
      <c r="B684" s="6">
        <v>0.8586</v>
      </c>
      <c r="D684" s="9">
        <v>98.2</v>
      </c>
      <c r="E684" s="15" t="s">
        <v>133</v>
      </c>
      <c r="G684" s="9">
        <v>98.2</v>
      </c>
      <c r="H684" s="15" t="s">
        <v>117</v>
      </c>
    </row>
    <row r="685" spans="1:8" ht="12.75">
      <c r="A685" s="9">
        <v>98.3</v>
      </c>
      <c r="B685" s="8">
        <v>0.8581</v>
      </c>
      <c r="D685" s="9">
        <v>98.3</v>
      </c>
      <c r="E685" s="15" t="s">
        <v>133</v>
      </c>
      <c r="G685" s="9">
        <v>98.3</v>
      </c>
      <c r="H685" s="15" t="s">
        <v>117</v>
      </c>
    </row>
    <row r="686" spans="1:8" ht="12.75">
      <c r="A686" s="9">
        <v>98.4</v>
      </c>
      <c r="B686" s="8">
        <v>0.8577</v>
      </c>
      <c r="D686" s="9">
        <v>98.4</v>
      </c>
      <c r="E686" s="15" t="s">
        <v>133</v>
      </c>
      <c r="G686" s="9">
        <v>98.4</v>
      </c>
      <c r="H686" s="15" t="s">
        <v>117</v>
      </c>
    </row>
    <row r="687" spans="1:8" ht="12.75">
      <c r="A687" s="9">
        <v>98.5</v>
      </c>
      <c r="B687" s="8">
        <v>0.8572</v>
      </c>
      <c r="D687" s="9">
        <v>98.5</v>
      </c>
      <c r="E687" s="15" t="s">
        <v>133</v>
      </c>
      <c r="G687" s="9">
        <v>98.5</v>
      </c>
      <c r="H687" s="15" t="s">
        <v>117</v>
      </c>
    </row>
    <row r="688" spans="1:8" ht="12.75">
      <c r="A688" s="9">
        <v>98.6</v>
      </c>
      <c r="B688" s="8">
        <v>0.8568</v>
      </c>
      <c r="D688" s="9">
        <v>98.6</v>
      </c>
      <c r="E688" s="15" t="s">
        <v>133</v>
      </c>
      <c r="G688" s="9">
        <v>98.6</v>
      </c>
      <c r="H688" s="15" t="s">
        <v>117</v>
      </c>
    </row>
    <row r="689" spans="1:8" ht="12.75">
      <c r="A689" s="9">
        <v>98.7</v>
      </c>
      <c r="B689" s="8">
        <v>0.8563</v>
      </c>
      <c r="D689" s="9">
        <v>98.7</v>
      </c>
      <c r="E689" s="15" t="s">
        <v>133</v>
      </c>
      <c r="G689" s="9">
        <v>98.7</v>
      </c>
      <c r="H689" s="15" t="s">
        <v>117</v>
      </c>
    </row>
    <row r="690" spans="1:8" ht="12.75">
      <c r="A690" s="9">
        <v>98.8</v>
      </c>
      <c r="B690" s="8">
        <v>0.8559</v>
      </c>
      <c r="D690" s="9">
        <v>98.8</v>
      </c>
      <c r="E690" s="15" t="s">
        <v>133</v>
      </c>
      <c r="G690" s="9">
        <v>98.8</v>
      </c>
      <c r="H690" s="15" t="s">
        <v>117</v>
      </c>
    </row>
    <row r="691" spans="1:8" ht="12.75">
      <c r="A691" s="9">
        <v>98.9</v>
      </c>
      <c r="B691" s="6">
        <v>0.8554</v>
      </c>
      <c r="D691" s="9">
        <v>98.9</v>
      </c>
      <c r="E691" s="15" t="s">
        <v>133</v>
      </c>
      <c r="G691" s="9">
        <v>98.9</v>
      </c>
      <c r="H691" s="15" t="s">
        <v>117</v>
      </c>
    </row>
    <row r="692" spans="1:8" ht="12.75">
      <c r="A692" s="9">
        <v>99</v>
      </c>
      <c r="B692" s="8">
        <v>0.855</v>
      </c>
      <c r="D692" s="9">
        <v>99</v>
      </c>
      <c r="E692" s="15" t="s">
        <v>133</v>
      </c>
      <c r="G692" s="9">
        <v>99</v>
      </c>
      <c r="H692" s="15" t="s">
        <v>117</v>
      </c>
    </row>
    <row r="693" spans="1:8" ht="12.75">
      <c r="A693" s="9">
        <v>99.1</v>
      </c>
      <c r="B693" s="8">
        <v>0.8545</v>
      </c>
      <c r="D693" s="9">
        <v>99.1</v>
      </c>
      <c r="E693" s="15" t="s">
        <v>133</v>
      </c>
      <c r="G693" s="9">
        <v>99.1</v>
      </c>
      <c r="H693" s="15" t="s">
        <v>117</v>
      </c>
    </row>
    <row r="694" spans="1:8" ht="12.75">
      <c r="A694" s="9">
        <v>99.2</v>
      </c>
      <c r="B694" s="6">
        <v>0.8541</v>
      </c>
      <c r="D694" s="9">
        <v>99.2</v>
      </c>
      <c r="E694" s="15" t="s">
        <v>133</v>
      </c>
      <c r="G694" s="9">
        <v>99.2</v>
      </c>
      <c r="H694" s="15" t="s">
        <v>117</v>
      </c>
    </row>
    <row r="695" spans="1:8" ht="12.75">
      <c r="A695" s="9">
        <v>99.3</v>
      </c>
      <c r="B695" s="8">
        <v>0.8537</v>
      </c>
      <c r="D695" s="9">
        <v>99.3</v>
      </c>
      <c r="E695" s="15" t="s">
        <v>133</v>
      </c>
      <c r="G695" s="9">
        <v>99.3</v>
      </c>
      <c r="H695" s="15" t="s">
        <v>117</v>
      </c>
    </row>
    <row r="696" spans="1:8" ht="12.75">
      <c r="A696" s="9">
        <v>99.4</v>
      </c>
      <c r="B696" s="8">
        <v>0.8532</v>
      </c>
      <c r="D696" s="9">
        <v>99.4</v>
      </c>
      <c r="E696" s="15" t="s">
        <v>133</v>
      </c>
      <c r="G696" s="9">
        <v>99.4</v>
      </c>
      <c r="H696" s="15" t="s">
        <v>117</v>
      </c>
    </row>
    <row r="697" spans="1:8" ht="12.75">
      <c r="A697" s="9">
        <v>99.5</v>
      </c>
      <c r="B697" s="8">
        <v>0.8528</v>
      </c>
      <c r="D697" s="9">
        <v>99.5</v>
      </c>
      <c r="E697" s="15" t="s">
        <v>133</v>
      </c>
      <c r="G697" s="9">
        <v>99.5</v>
      </c>
      <c r="H697" s="15" t="s">
        <v>117</v>
      </c>
    </row>
    <row r="698" spans="1:8" ht="12.75">
      <c r="A698" s="9">
        <v>99.6</v>
      </c>
      <c r="B698" s="8">
        <v>0.8523</v>
      </c>
      <c r="D698" s="9">
        <v>99.6</v>
      </c>
      <c r="E698" s="15" t="s">
        <v>133</v>
      </c>
      <c r="G698" s="9">
        <v>99.6</v>
      </c>
      <c r="H698" s="15" t="s">
        <v>117</v>
      </c>
    </row>
    <row r="699" spans="1:8" ht="12.75">
      <c r="A699" s="9">
        <v>99.7</v>
      </c>
      <c r="B699" s="8">
        <v>0.8519</v>
      </c>
      <c r="D699" s="9">
        <v>99.7</v>
      </c>
      <c r="E699" s="15" t="s">
        <v>133</v>
      </c>
      <c r="G699" s="9">
        <v>99.7</v>
      </c>
      <c r="H699" s="15" t="s">
        <v>117</v>
      </c>
    </row>
    <row r="700" spans="1:8" ht="12.75">
      <c r="A700" s="9">
        <v>99.8</v>
      </c>
      <c r="B700" s="8">
        <v>0.8515</v>
      </c>
      <c r="D700" s="9">
        <v>99.8</v>
      </c>
      <c r="E700" s="15" t="s">
        <v>133</v>
      </c>
      <c r="G700" s="9">
        <v>99.8</v>
      </c>
      <c r="H700" s="15" t="s">
        <v>117</v>
      </c>
    </row>
    <row r="701" spans="1:8" ht="12.75">
      <c r="A701" s="9">
        <v>99.9</v>
      </c>
      <c r="B701" s="6">
        <v>0.851</v>
      </c>
      <c r="D701" s="9">
        <v>99.9</v>
      </c>
      <c r="E701" s="15" t="s">
        <v>133</v>
      </c>
      <c r="G701" s="9">
        <v>99.9</v>
      </c>
      <c r="H701" s="15" t="s">
        <v>117</v>
      </c>
    </row>
    <row r="702" spans="1:8" ht="12.75">
      <c r="A702" s="9">
        <v>100</v>
      </c>
      <c r="B702" s="8">
        <v>0.8506</v>
      </c>
      <c r="D702" s="9">
        <v>100</v>
      </c>
      <c r="E702" s="15" t="s">
        <v>133</v>
      </c>
      <c r="G702" s="9">
        <v>100</v>
      </c>
      <c r="H702" s="15" t="s">
        <v>117</v>
      </c>
    </row>
    <row r="703" spans="1:8" ht="12.75">
      <c r="A703" s="9">
        <v>100.1</v>
      </c>
      <c r="B703" s="8">
        <v>0.8501</v>
      </c>
      <c r="D703" s="9">
        <v>100.1</v>
      </c>
      <c r="E703" s="15" t="s">
        <v>114</v>
      </c>
      <c r="G703" s="9">
        <v>100.1</v>
      </c>
      <c r="H703" s="15" t="s">
        <v>117</v>
      </c>
    </row>
    <row r="704" spans="1:8" ht="12.75">
      <c r="A704" s="9">
        <v>100.2</v>
      </c>
      <c r="B704" s="6">
        <v>0.8497</v>
      </c>
      <c r="D704" s="9">
        <v>100.2</v>
      </c>
      <c r="E704" s="15" t="s">
        <v>114</v>
      </c>
      <c r="G704" s="9">
        <v>100.2</v>
      </c>
      <c r="H704" s="15" t="s">
        <v>117</v>
      </c>
    </row>
    <row r="705" spans="1:8" ht="12.75">
      <c r="A705" s="9">
        <v>100.3</v>
      </c>
      <c r="B705" s="8">
        <v>0.8493</v>
      </c>
      <c r="D705" s="9">
        <v>100.3</v>
      </c>
      <c r="E705" s="15" t="s">
        <v>114</v>
      </c>
      <c r="G705" s="9">
        <v>100.3</v>
      </c>
      <c r="H705" s="15" t="s">
        <v>117</v>
      </c>
    </row>
    <row r="706" spans="1:8" ht="12.75">
      <c r="A706" s="9">
        <v>100.4</v>
      </c>
      <c r="B706" s="8">
        <v>0.8488</v>
      </c>
      <c r="D706" s="9">
        <v>100.4</v>
      </c>
      <c r="E706" s="15" t="s">
        <v>114</v>
      </c>
      <c r="G706" s="9">
        <v>100.4</v>
      </c>
      <c r="H706" s="15" t="s">
        <v>117</v>
      </c>
    </row>
    <row r="707" spans="1:8" ht="12.75">
      <c r="A707" s="9">
        <v>100.5</v>
      </c>
      <c r="B707" s="8">
        <v>0.8484</v>
      </c>
      <c r="D707" s="9">
        <v>100.5</v>
      </c>
      <c r="E707" s="15" t="s">
        <v>114</v>
      </c>
      <c r="G707" s="9">
        <v>100.5</v>
      </c>
      <c r="H707" s="15" t="s">
        <v>117</v>
      </c>
    </row>
    <row r="708" spans="1:8" ht="12.75">
      <c r="A708" s="9">
        <v>100.6</v>
      </c>
      <c r="B708" s="8">
        <v>0.848</v>
      </c>
      <c r="D708" s="9">
        <v>100.6</v>
      </c>
      <c r="E708" s="15" t="s">
        <v>114</v>
      </c>
      <c r="G708" s="9">
        <v>100.6</v>
      </c>
      <c r="H708" s="15" t="s">
        <v>117</v>
      </c>
    </row>
    <row r="709" spans="1:8" ht="12.75">
      <c r="A709" s="9">
        <v>100.7</v>
      </c>
      <c r="B709" s="8">
        <v>0.8475</v>
      </c>
      <c r="D709" s="9">
        <v>100.7</v>
      </c>
      <c r="E709" s="15" t="s">
        <v>114</v>
      </c>
      <c r="G709" s="9">
        <v>100.7</v>
      </c>
      <c r="H709" s="15" t="s">
        <v>117</v>
      </c>
    </row>
    <row r="710" spans="1:8" ht="12.75">
      <c r="A710" s="9">
        <v>100.8</v>
      </c>
      <c r="B710" s="8">
        <v>0.8471</v>
      </c>
      <c r="D710" s="9">
        <v>100.8</v>
      </c>
      <c r="E710" s="15" t="s">
        <v>114</v>
      </c>
      <c r="G710" s="9">
        <v>100.8</v>
      </c>
      <c r="H710" s="15" t="s">
        <v>117</v>
      </c>
    </row>
    <row r="711" spans="1:8" ht="12.75">
      <c r="A711" s="9">
        <v>100.9</v>
      </c>
      <c r="B711" s="6">
        <v>0.8467</v>
      </c>
      <c r="D711" s="9">
        <v>100.9</v>
      </c>
      <c r="E711" s="15" t="s">
        <v>114</v>
      </c>
      <c r="G711" s="9">
        <v>100.9</v>
      </c>
      <c r="H711" s="15" t="s">
        <v>117</v>
      </c>
    </row>
    <row r="712" spans="1:8" ht="12.75">
      <c r="A712" s="9">
        <v>101</v>
      </c>
      <c r="B712" s="8">
        <v>0.8463</v>
      </c>
      <c r="D712" s="9">
        <v>101</v>
      </c>
      <c r="E712" s="15" t="s">
        <v>114</v>
      </c>
      <c r="G712" s="9">
        <v>101</v>
      </c>
      <c r="H712" s="15" t="s">
        <v>117</v>
      </c>
    </row>
    <row r="713" spans="1:8" ht="12.75">
      <c r="A713" s="9">
        <v>101.1</v>
      </c>
      <c r="B713" s="8">
        <v>0.8458</v>
      </c>
      <c r="D713" s="9">
        <v>101.1</v>
      </c>
      <c r="E713" s="15" t="s">
        <v>114</v>
      </c>
      <c r="G713" s="9">
        <v>101.1</v>
      </c>
      <c r="H713" s="15" t="s">
        <v>117</v>
      </c>
    </row>
    <row r="714" spans="1:8" ht="12.75">
      <c r="A714" s="9">
        <v>101.2</v>
      </c>
      <c r="B714" s="6">
        <v>0.8454</v>
      </c>
      <c r="D714" s="9">
        <v>101.2</v>
      </c>
      <c r="E714" s="15" t="s">
        <v>114</v>
      </c>
      <c r="G714" s="9">
        <v>101.2</v>
      </c>
      <c r="H714" s="15" t="s">
        <v>117</v>
      </c>
    </row>
    <row r="715" spans="1:8" ht="12.75">
      <c r="A715" s="9">
        <v>101.3</v>
      </c>
      <c r="B715" s="8">
        <v>0.845</v>
      </c>
      <c r="D715" s="9">
        <v>101.3</v>
      </c>
      <c r="E715" s="15" t="s">
        <v>114</v>
      </c>
      <c r="G715" s="9">
        <v>101.3</v>
      </c>
      <c r="H715" s="15" t="s">
        <v>117</v>
      </c>
    </row>
    <row r="716" spans="1:8" ht="12.75">
      <c r="A716" s="9">
        <v>101.4</v>
      </c>
      <c r="B716" s="8">
        <v>0.8446</v>
      </c>
      <c r="D716" s="9">
        <v>101.4</v>
      </c>
      <c r="E716" s="15" t="s">
        <v>114</v>
      </c>
      <c r="G716" s="9">
        <v>101.4</v>
      </c>
      <c r="H716" s="15" t="s">
        <v>117</v>
      </c>
    </row>
    <row r="717" spans="1:8" ht="12.75">
      <c r="A717" s="9">
        <v>101.5</v>
      </c>
      <c r="B717" s="8">
        <v>0.8441</v>
      </c>
      <c r="D717" s="9">
        <v>101.5</v>
      </c>
      <c r="E717" s="15" t="s">
        <v>114</v>
      </c>
      <c r="G717" s="9">
        <v>101.5</v>
      </c>
      <c r="H717" s="15" t="s">
        <v>117</v>
      </c>
    </row>
    <row r="718" spans="1:8" ht="12.75">
      <c r="A718" s="9">
        <v>101.6</v>
      </c>
      <c r="B718" s="8">
        <v>0.8437</v>
      </c>
      <c r="D718" s="9">
        <v>101.6</v>
      </c>
      <c r="E718" s="15" t="s">
        <v>114</v>
      </c>
      <c r="G718" s="9">
        <v>101.6</v>
      </c>
      <c r="H718" s="15" t="s">
        <v>117</v>
      </c>
    </row>
    <row r="719" spans="1:8" ht="12.75">
      <c r="A719" s="9">
        <v>101.7</v>
      </c>
      <c r="B719" s="8">
        <v>0.8433</v>
      </c>
      <c r="D719" s="9">
        <v>101.7</v>
      </c>
      <c r="E719" s="15" t="s">
        <v>114</v>
      </c>
      <c r="G719" s="9">
        <v>101.7</v>
      </c>
      <c r="H719" s="15" t="s">
        <v>117</v>
      </c>
    </row>
    <row r="720" spans="1:8" ht="12.75">
      <c r="A720" s="9">
        <v>101.8</v>
      </c>
      <c r="B720" s="8">
        <v>0.8429</v>
      </c>
      <c r="D720" s="9">
        <v>101.8</v>
      </c>
      <c r="E720" s="15" t="s">
        <v>114</v>
      </c>
      <c r="G720" s="9">
        <v>101.8</v>
      </c>
      <c r="H720" s="15" t="s">
        <v>117</v>
      </c>
    </row>
    <row r="721" spans="1:8" ht="12.75">
      <c r="A721" s="9">
        <v>101.9</v>
      </c>
      <c r="B721" s="6">
        <v>0.8425</v>
      </c>
      <c r="D721" s="9">
        <v>101.9</v>
      </c>
      <c r="E721" s="15" t="s">
        <v>114</v>
      </c>
      <c r="G721" s="9">
        <v>101.9</v>
      </c>
      <c r="H721" s="15" t="s">
        <v>117</v>
      </c>
    </row>
    <row r="722" spans="1:8" ht="12.75">
      <c r="A722" s="9">
        <v>102</v>
      </c>
      <c r="B722" s="8">
        <v>0.842</v>
      </c>
      <c r="D722" s="9">
        <v>102</v>
      </c>
      <c r="E722" s="15" t="s">
        <v>114</v>
      </c>
      <c r="G722" s="9">
        <v>102</v>
      </c>
      <c r="H722" s="15" t="s">
        <v>117</v>
      </c>
    </row>
    <row r="723" spans="1:8" ht="12.75">
      <c r="A723" s="9">
        <v>102.1</v>
      </c>
      <c r="B723" s="8">
        <v>0.8416</v>
      </c>
      <c r="D723" s="9">
        <v>102.1</v>
      </c>
      <c r="E723" s="15" t="s">
        <v>114</v>
      </c>
      <c r="G723" s="9">
        <v>102.1</v>
      </c>
      <c r="H723" s="15" t="s">
        <v>117</v>
      </c>
    </row>
    <row r="724" spans="1:8" ht="12.75">
      <c r="A724" s="9">
        <v>102.2</v>
      </c>
      <c r="B724" s="6">
        <v>0.8412</v>
      </c>
      <c r="D724" s="9">
        <v>102.2</v>
      </c>
      <c r="E724" s="15" t="s">
        <v>114</v>
      </c>
      <c r="G724" s="9">
        <v>102.2</v>
      </c>
      <c r="H724" s="15" t="s">
        <v>117</v>
      </c>
    </row>
    <row r="725" spans="1:8" ht="12.75">
      <c r="A725" s="9">
        <v>102.3</v>
      </c>
      <c r="B725" s="8">
        <v>0.8408</v>
      </c>
      <c r="D725" s="9">
        <v>102.3</v>
      </c>
      <c r="E725" s="15" t="s">
        <v>114</v>
      </c>
      <c r="G725" s="9">
        <v>102.3</v>
      </c>
      <c r="H725" s="15" t="s">
        <v>117</v>
      </c>
    </row>
    <row r="726" spans="1:8" ht="12.75">
      <c r="A726" s="9">
        <v>102.4</v>
      </c>
      <c r="B726" s="8">
        <v>0.8404</v>
      </c>
      <c r="D726" s="9">
        <v>102.4</v>
      </c>
      <c r="E726" s="15" t="s">
        <v>114</v>
      </c>
      <c r="G726" s="9">
        <v>102.4</v>
      </c>
      <c r="H726" s="15" t="s">
        <v>117</v>
      </c>
    </row>
    <row r="727" spans="1:8" ht="12.75">
      <c r="A727" s="9">
        <v>102.5</v>
      </c>
      <c r="B727" s="8">
        <v>0.8399</v>
      </c>
      <c r="D727" s="9">
        <v>102.5</v>
      </c>
      <c r="E727" s="15" t="s">
        <v>114</v>
      </c>
      <c r="G727" s="9">
        <v>102.5</v>
      </c>
      <c r="H727" s="15" t="s">
        <v>117</v>
      </c>
    </row>
    <row r="728" spans="1:8" ht="12.75">
      <c r="A728" s="9">
        <v>102.6</v>
      </c>
      <c r="B728" s="8">
        <v>0.8395</v>
      </c>
      <c r="D728" s="9">
        <v>102.6</v>
      </c>
      <c r="E728" s="15" t="s">
        <v>114</v>
      </c>
      <c r="G728" s="9">
        <v>102.6</v>
      </c>
      <c r="H728" s="15" t="s">
        <v>117</v>
      </c>
    </row>
    <row r="729" spans="1:8" ht="12.75">
      <c r="A729" s="9">
        <v>102.7</v>
      </c>
      <c r="B729" s="8">
        <v>0.8391</v>
      </c>
      <c r="D729" s="9">
        <v>102.7</v>
      </c>
      <c r="E729" s="15" t="s">
        <v>114</v>
      </c>
      <c r="G729" s="9">
        <v>102.7</v>
      </c>
      <c r="H729" s="15" t="s">
        <v>117</v>
      </c>
    </row>
    <row r="730" spans="1:8" ht="12.75">
      <c r="A730" s="9">
        <v>102.8</v>
      </c>
      <c r="B730" s="8">
        <v>0.8387</v>
      </c>
      <c r="D730" s="9">
        <v>102.8</v>
      </c>
      <c r="E730" s="15" t="s">
        <v>114</v>
      </c>
      <c r="G730" s="9">
        <v>102.8</v>
      </c>
      <c r="H730" s="15" t="s">
        <v>117</v>
      </c>
    </row>
    <row r="731" spans="1:8" ht="12.75">
      <c r="A731" s="9">
        <v>102.9</v>
      </c>
      <c r="B731" s="6">
        <v>0.8383</v>
      </c>
      <c r="D731" s="9">
        <v>102.9</v>
      </c>
      <c r="E731" s="15" t="s">
        <v>114</v>
      </c>
      <c r="G731" s="9">
        <v>102.9</v>
      </c>
      <c r="H731" s="15" t="s">
        <v>117</v>
      </c>
    </row>
    <row r="732" spans="1:8" ht="12.75">
      <c r="A732" s="9">
        <v>103</v>
      </c>
      <c r="B732" s="8">
        <v>0.8379</v>
      </c>
      <c r="D732" s="9">
        <v>103</v>
      </c>
      <c r="E732" s="15" t="s">
        <v>114</v>
      </c>
      <c r="G732" s="9">
        <v>103</v>
      </c>
      <c r="H732" s="15" t="s">
        <v>117</v>
      </c>
    </row>
    <row r="733" spans="1:8" ht="12.75">
      <c r="A733" s="9">
        <v>103.1</v>
      </c>
      <c r="B733" s="8">
        <v>0.8375</v>
      </c>
      <c r="D733" s="9">
        <v>103.1</v>
      </c>
      <c r="E733" s="15" t="s">
        <v>114</v>
      </c>
      <c r="G733" s="9">
        <v>103.1</v>
      </c>
      <c r="H733" s="15" t="s">
        <v>117</v>
      </c>
    </row>
    <row r="734" spans="1:8" ht="12.75">
      <c r="A734" s="9">
        <v>103.2</v>
      </c>
      <c r="B734" s="6">
        <v>0.8371</v>
      </c>
      <c r="D734" s="9">
        <v>103.2</v>
      </c>
      <c r="E734" s="15" t="s">
        <v>114</v>
      </c>
      <c r="G734" s="9">
        <v>103.2</v>
      </c>
      <c r="H734" s="15" t="s">
        <v>117</v>
      </c>
    </row>
    <row r="735" spans="1:8" ht="12.75">
      <c r="A735" s="9">
        <v>103.3</v>
      </c>
      <c r="B735" s="8">
        <v>0.8367</v>
      </c>
      <c r="D735" s="9">
        <v>103.3</v>
      </c>
      <c r="E735" s="15" t="s">
        <v>114</v>
      </c>
      <c r="G735" s="9">
        <v>103.3</v>
      </c>
      <c r="H735" s="15" t="s">
        <v>117</v>
      </c>
    </row>
    <row r="736" spans="1:8" ht="12.75">
      <c r="A736" s="9">
        <v>103.4</v>
      </c>
      <c r="B736" s="8">
        <v>0.8362</v>
      </c>
      <c r="D736" s="9">
        <v>103.4</v>
      </c>
      <c r="E736" s="15" t="s">
        <v>114</v>
      </c>
      <c r="G736" s="9">
        <v>103.4</v>
      </c>
      <c r="H736" s="15" t="s">
        <v>117</v>
      </c>
    </row>
    <row r="737" spans="1:8" ht="12.75">
      <c r="A737" s="9">
        <v>103.5</v>
      </c>
      <c r="B737" s="8">
        <v>0.8358</v>
      </c>
      <c r="D737" s="9">
        <v>103.5</v>
      </c>
      <c r="E737" s="15" t="s">
        <v>114</v>
      </c>
      <c r="G737" s="9">
        <v>103.5</v>
      </c>
      <c r="H737" s="15" t="s">
        <v>117</v>
      </c>
    </row>
    <row r="738" spans="1:8" ht="12.75">
      <c r="A738" s="9">
        <v>103.6</v>
      </c>
      <c r="B738" s="8">
        <v>0.8354</v>
      </c>
      <c r="D738" s="9">
        <v>103.6</v>
      </c>
      <c r="E738" s="15" t="s">
        <v>114</v>
      </c>
      <c r="G738" s="9">
        <v>103.6</v>
      </c>
      <c r="H738" s="15" t="s">
        <v>117</v>
      </c>
    </row>
    <row r="739" spans="1:8" ht="12.75">
      <c r="A739" s="9">
        <v>103.7</v>
      </c>
      <c r="B739" s="8">
        <v>0.835</v>
      </c>
      <c r="D739" s="9">
        <v>103.7</v>
      </c>
      <c r="E739" s="15" t="s">
        <v>114</v>
      </c>
      <c r="G739" s="9">
        <v>103.7</v>
      </c>
      <c r="H739" s="15" t="s">
        <v>117</v>
      </c>
    </row>
    <row r="740" spans="1:8" ht="12.75">
      <c r="A740" s="9">
        <v>103.8</v>
      </c>
      <c r="B740" s="8">
        <v>0.8346</v>
      </c>
      <c r="D740" s="9">
        <v>103.8</v>
      </c>
      <c r="E740" s="15" t="s">
        <v>114</v>
      </c>
      <c r="G740" s="9">
        <v>103.8</v>
      </c>
      <c r="H740" s="15" t="s">
        <v>117</v>
      </c>
    </row>
    <row r="741" spans="1:8" ht="12.75">
      <c r="A741" s="9">
        <v>103.9</v>
      </c>
      <c r="B741" s="8">
        <v>0.8342</v>
      </c>
      <c r="D741" s="9">
        <v>103.9</v>
      </c>
      <c r="E741" s="15" t="s">
        <v>114</v>
      </c>
      <c r="G741" s="9">
        <v>103.9</v>
      </c>
      <c r="H741" s="15" t="s">
        <v>117</v>
      </c>
    </row>
    <row r="742" spans="1:8" ht="12.75">
      <c r="A742" s="9">
        <v>104</v>
      </c>
      <c r="B742" s="8">
        <v>0.8338</v>
      </c>
      <c r="D742" s="9">
        <v>104</v>
      </c>
      <c r="E742" s="15" t="s">
        <v>114</v>
      </c>
      <c r="G742" s="9">
        <v>104</v>
      </c>
      <c r="H742" s="15" t="s">
        <v>117</v>
      </c>
    </row>
    <row r="743" spans="1:8" ht="12.75">
      <c r="A743" s="9">
        <v>104.1</v>
      </c>
      <c r="B743" s="8">
        <v>0.8334</v>
      </c>
      <c r="D743" s="9">
        <v>104.1</v>
      </c>
      <c r="E743" s="15" t="s">
        <v>114</v>
      </c>
      <c r="G743" s="9">
        <v>104.1</v>
      </c>
      <c r="H743" s="15" t="s">
        <v>117</v>
      </c>
    </row>
    <row r="744" spans="1:8" ht="12.75">
      <c r="A744" s="9">
        <v>104.2</v>
      </c>
      <c r="B744" s="6">
        <v>0.833</v>
      </c>
      <c r="D744" s="9">
        <v>104.2</v>
      </c>
      <c r="E744" s="15" t="s">
        <v>114</v>
      </c>
      <c r="G744" s="9">
        <v>104.2</v>
      </c>
      <c r="H744" s="15" t="s">
        <v>117</v>
      </c>
    </row>
    <row r="745" spans="1:8" ht="12.75">
      <c r="A745" s="9">
        <v>104.3</v>
      </c>
      <c r="B745" s="8">
        <v>0.8326</v>
      </c>
      <c r="D745" s="9">
        <v>104.3</v>
      </c>
      <c r="E745" s="15" t="s">
        <v>114</v>
      </c>
      <c r="G745" s="9">
        <v>104.3</v>
      </c>
      <c r="H745" s="15" t="s">
        <v>117</v>
      </c>
    </row>
    <row r="746" spans="1:8" ht="12.75">
      <c r="A746" s="9">
        <v>104.4</v>
      </c>
      <c r="B746" s="8">
        <v>0.8322</v>
      </c>
      <c r="D746" s="9">
        <v>104.4</v>
      </c>
      <c r="E746" s="15" t="s">
        <v>114</v>
      </c>
      <c r="G746" s="9">
        <v>104.4</v>
      </c>
      <c r="H746" s="15" t="s">
        <v>117</v>
      </c>
    </row>
    <row r="747" spans="1:8" ht="12.75">
      <c r="A747" s="9">
        <v>104.5</v>
      </c>
      <c r="B747" s="8">
        <v>0.8318</v>
      </c>
      <c r="D747" s="9">
        <v>104.5</v>
      </c>
      <c r="E747" s="15" t="s">
        <v>114</v>
      </c>
      <c r="G747" s="9">
        <v>104.5</v>
      </c>
      <c r="H747" s="15" t="s">
        <v>117</v>
      </c>
    </row>
    <row r="748" spans="1:8" ht="12.75">
      <c r="A748" s="9">
        <v>104.6</v>
      </c>
      <c r="B748" s="8">
        <v>0.8314</v>
      </c>
      <c r="D748" s="9">
        <v>104.6</v>
      </c>
      <c r="E748" s="15" t="s">
        <v>114</v>
      </c>
      <c r="G748" s="9">
        <v>104.6</v>
      </c>
      <c r="H748" s="15" t="s">
        <v>117</v>
      </c>
    </row>
    <row r="749" spans="1:8" ht="12.75">
      <c r="A749" s="9">
        <v>104.7</v>
      </c>
      <c r="B749" s="8">
        <v>0.831</v>
      </c>
      <c r="D749" s="9">
        <v>104.7</v>
      </c>
      <c r="E749" s="15" t="s">
        <v>114</v>
      </c>
      <c r="G749" s="9">
        <v>104.7</v>
      </c>
      <c r="H749" s="15" t="s">
        <v>117</v>
      </c>
    </row>
    <row r="750" spans="1:8" ht="12.75">
      <c r="A750" s="9">
        <v>104.8</v>
      </c>
      <c r="B750" s="8">
        <v>0.8306</v>
      </c>
      <c r="D750" s="9">
        <v>104.8</v>
      </c>
      <c r="E750" s="15" t="s">
        <v>114</v>
      </c>
      <c r="G750" s="9">
        <v>104.8</v>
      </c>
      <c r="H750" s="15" t="s">
        <v>117</v>
      </c>
    </row>
    <row r="751" spans="1:8" ht="12.75">
      <c r="A751" s="9">
        <v>104.9</v>
      </c>
      <c r="B751" s="6">
        <v>0.8302</v>
      </c>
      <c r="D751" s="9">
        <v>104.9</v>
      </c>
      <c r="E751" s="15" t="s">
        <v>114</v>
      </c>
      <c r="G751" s="9">
        <v>104.9</v>
      </c>
      <c r="H751" s="15" t="s">
        <v>117</v>
      </c>
    </row>
    <row r="752" spans="1:8" ht="12.75">
      <c r="A752" s="9">
        <v>105</v>
      </c>
      <c r="B752" s="8">
        <v>0.8298</v>
      </c>
      <c r="D752" s="9">
        <v>105</v>
      </c>
      <c r="E752" s="15" t="s">
        <v>114</v>
      </c>
      <c r="G752" s="9">
        <v>105</v>
      </c>
      <c r="H752" s="15" t="s">
        <v>117</v>
      </c>
    </row>
    <row r="753" spans="1:8" ht="12.75">
      <c r="A753" s="9">
        <v>105.1</v>
      </c>
      <c r="B753" s="8">
        <v>0.8294</v>
      </c>
      <c r="D753" s="9">
        <v>105.1</v>
      </c>
      <c r="E753" s="15" t="s">
        <v>114</v>
      </c>
      <c r="G753" s="9">
        <v>105.1</v>
      </c>
      <c r="H753" s="15" t="s">
        <v>117</v>
      </c>
    </row>
    <row r="754" spans="1:8" ht="12.75">
      <c r="A754" s="9">
        <v>105.2</v>
      </c>
      <c r="B754" s="6">
        <v>0.829</v>
      </c>
      <c r="D754" s="9">
        <v>105.2</v>
      </c>
      <c r="E754" s="15" t="s">
        <v>114</v>
      </c>
      <c r="G754" s="9">
        <v>105.2</v>
      </c>
      <c r="H754" s="15" t="s">
        <v>117</v>
      </c>
    </row>
    <row r="755" spans="1:8" ht="12.75">
      <c r="A755" s="9">
        <v>105.3</v>
      </c>
      <c r="B755" s="8">
        <v>0.8286</v>
      </c>
      <c r="D755" s="9">
        <v>105.3</v>
      </c>
      <c r="E755" s="15" t="s">
        <v>114</v>
      </c>
      <c r="G755" s="9">
        <v>105.3</v>
      </c>
      <c r="H755" s="15" t="s">
        <v>117</v>
      </c>
    </row>
    <row r="756" spans="1:8" ht="12.75">
      <c r="A756" s="9">
        <v>105.4</v>
      </c>
      <c r="B756" s="8">
        <v>0.8283</v>
      </c>
      <c r="D756" s="9">
        <v>105.4</v>
      </c>
      <c r="E756" s="15" t="s">
        <v>114</v>
      </c>
      <c r="G756" s="9">
        <v>105.4</v>
      </c>
      <c r="H756" s="15" t="s">
        <v>117</v>
      </c>
    </row>
    <row r="757" spans="1:8" ht="12.75">
      <c r="A757" s="9">
        <v>105.5</v>
      </c>
      <c r="B757" s="8">
        <v>0.8279</v>
      </c>
      <c r="D757" s="9">
        <v>105.5</v>
      </c>
      <c r="E757" s="15" t="s">
        <v>114</v>
      </c>
      <c r="G757" s="9">
        <v>105.5</v>
      </c>
      <c r="H757" s="15" t="s">
        <v>117</v>
      </c>
    </row>
    <row r="758" spans="1:8" ht="12.75">
      <c r="A758" s="9">
        <v>105.6</v>
      </c>
      <c r="B758" s="8">
        <v>0.8275</v>
      </c>
      <c r="D758" s="9">
        <v>105.6</v>
      </c>
      <c r="E758" s="15" t="s">
        <v>114</v>
      </c>
      <c r="G758" s="9">
        <v>105.6</v>
      </c>
      <c r="H758" s="15" t="s">
        <v>117</v>
      </c>
    </row>
    <row r="759" spans="1:8" ht="12.75">
      <c r="A759" s="9">
        <v>105.7</v>
      </c>
      <c r="B759" s="8">
        <v>0.8271</v>
      </c>
      <c r="D759" s="9">
        <v>105.7</v>
      </c>
      <c r="E759" s="15" t="s">
        <v>114</v>
      </c>
      <c r="G759" s="9">
        <v>105.7</v>
      </c>
      <c r="H759" s="15" t="s">
        <v>117</v>
      </c>
    </row>
    <row r="760" spans="1:8" ht="12.75">
      <c r="A760" s="9">
        <v>105.8</v>
      </c>
      <c r="B760" s="8">
        <v>0.8267</v>
      </c>
      <c r="D760" s="9">
        <v>105.8</v>
      </c>
      <c r="E760" s="15" t="s">
        <v>114</v>
      </c>
      <c r="G760" s="9">
        <v>105.8</v>
      </c>
      <c r="H760" s="15" t="s">
        <v>117</v>
      </c>
    </row>
    <row r="761" spans="1:8" ht="12.75">
      <c r="A761" s="9">
        <v>105.9</v>
      </c>
      <c r="B761" s="6">
        <v>0.8263</v>
      </c>
      <c r="D761" s="9">
        <v>105.9</v>
      </c>
      <c r="E761" s="15" t="s">
        <v>114</v>
      </c>
      <c r="G761" s="9">
        <v>105.9</v>
      </c>
      <c r="H761" s="15" t="s">
        <v>117</v>
      </c>
    </row>
    <row r="762" spans="1:8" ht="12.75">
      <c r="A762" s="9">
        <v>106</v>
      </c>
      <c r="B762" s="8">
        <v>0.8259</v>
      </c>
      <c r="D762" s="9">
        <v>106</v>
      </c>
      <c r="E762" s="15" t="s">
        <v>114</v>
      </c>
      <c r="G762" s="9">
        <v>106</v>
      </c>
      <c r="H762" s="15" t="s">
        <v>117</v>
      </c>
    </row>
    <row r="763" spans="1:8" ht="12.75">
      <c r="A763" s="9">
        <v>106.1</v>
      </c>
      <c r="B763" s="8">
        <v>0.8255</v>
      </c>
      <c r="D763" s="9">
        <v>106.1</v>
      </c>
      <c r="E763" s="15" t="s">
        <v>114</v>
      </c>
      <c r="G763" s="9">
        <v>106.1</v>
      </c>
      <c r="H763" s="15" t="s">
        <v>117</v>
      </c>
    </row>
    <row r="764" spans="1:8" ht="12.75">
      <c r="A764" s="9">
        <v>106.2</v>
      </c>
      <c r="B764" s="6">
        <v>0.8251</v>
      </c>
      <c r="D764" s="9">
        <v>106.2</v>
      </c>
      <c r="E764" s="15" t="s">
        <v>114</v>
      </c>
      <c r="G764" s="9">
        <v>106.2</v>
      </c>
      <c r="H764" s="15" t="s">
        <v>117</v>
      </c>
    </row>
    <row r="765" spans="1:8" ht="12.75">
      <c r="A765" s="9">
        <v>106.3</v>
      </c>
      <c r="B765" s="8">
        <v>0.8248</v>
      </c>
      <c r="D765" s="9">
        <v>106.3</v>
      </c>
      <c r="E765" s="15" t="s">
        <v>114</v>
      </c>
      <c r="G765" s="9">
        <v>106.3</v>
      </c>
      <c r="H765" s="15" t="s">
        <v>117</v>
      </c>
    </row>
    <row r="766" spans="1:8" ht="12.75">
      <c r="A766" s="9">
        <v>106.4</v>
      </c>
      <c r="B766" s="8">
        <v>0.8244</v>
      </c>
      <c r="D766" s="9">
        <v>106.4</v>
      </c>
      <c r="E766" s="15" t="s">
        <v>114</v>
      </c>
      <c r="G766" s="9">
        <v>106.4</v>
      </c>
      <c r="H766" s="15" t="s">
        <v>117</v>
      </c>
    </row>
    <row r="767" spans="1:8" ht="12.75">
      <c r="A767" s="9">
        <v>106.5</v>
      </c>
      <c r="B767" s="8">
        <v>0.824</v>
      </c>
      <c r="D767" s="9">
        <v>106.5</v>
      </c>
      <c r="E767" s="15" t="s">
        <v>114</v>
      </c>
      <c r="G767" s="9">
        <v>106.5</v>
      </c>
      <c r="H767" s="15" t="s">
        <v>117</v>
      </c>
    </row>
    <row r="768" spans="1:8" ht="12.75">
      <c r="A768" s="9">
        <v>106.6</v>
      </c>
      <c r="B768" s="8">
        <v>0.8236</v>
      </c>
      <c r="D768" s="9">
        <v>106.6</v>
      </c>
      <c r="E768" s="15" t="s">
        <v>114</v>
      </c>
      <c r="G768" s="9">
        <v>106.6</v>
      </c>
      <c r="H768" s="15" t="s">
        <v>117</v>
      </c>
    </row>
    <row r="769" spans="1:8" ht="12.75">
      <c r="A769" s="9">
        <v>106.7</v>
      </c>
      <c r="B769" s="8">
        <v>0.8232</v>
      </c>
      <c r="D769" s="9">
        <v>106.7</v>
      </c>
      <c r="E769" s="15" t="s">
        <v>114</v>
      </c>
      <c r="G769" s="9">
        <v>106.7</v>
      </c>
      <c r="H769" s="15" t="s">
        <v>117</v>
      </c>
    </row>
    <row r="770" spans="1:8" ht="12.75">
      <c r="A770" s="9">
        <v>106.8</v>
      </c>
      <c r="B770" s="8">
        <v>0.8228</v>
      </c>
      <c r="D770" s="9">
        <v>106.8</v>
      </c>
      <c r="E770" s="15" t="s">
        <v>114</v>
      </c>
      <c r="G770" s="9">
        <v>106.8</v>
      </c>
      <c r="H770" s="15" t="s">
        <v>117</v>
      </c>
    </row>
    <row r="771" spans="1:8" ht="12.75">
      <c r="A771" s="9">
        <v>106.9</v>
      </c>
      <c r="B771" s="6">
        <v>0.8225</v>
      </c>
      <c r="D771" s="9">
        <v>106.9</v>
      </c>
      <c r="E771" s="15" t="s">
        <v>114</v>
      </c>
      <c r="G771" s="9">
        <v>106.9</v>
      </c>
      <c r="H771" s="15" t="s">
        <v>117</v>
      </c>
    </row>
    <row r="772" spans="1:8" ht="12.75">
      <c r="A772" s="9">
        <v>107</v>
      </c>
      <c r="B772" s="8">
        <v>0.8221</v>
      </c>
      <c r="D772" s="9">
        <v>107</v>
      </c>
      <c r="E772" s="15" t="s">
        <v>114</v>
      </c>
      <c r="G772" s="9">
        <v>107</v>
      </c>
      <c r="H772" s="15" t="s">
        <v>117</v>
      </c>
    </row>
    <row r="773" spans="1:8" ht="12.75">
      <c r="A773" s="9">
        <v>107.1</v>
      </c>
      <c r="B773" s="8">
        <v>0.8217</v>
      </c>
      <c r="D773" s="9">
        <v>107.1</v>
      </c>
      <c r="E773" s="15" t="s">
        <v>114</v>
      </c>
      <c r="G773" s="9">
        <v>107.1</v>
      </c>
      <c r="H773" s="15" t="s">
        <v>117</v>
      </c>
    </row>
    <row r="774" spans="1:8" ht="12.75">
      <c r="A774" s="9">
        <v>107.2</v>
      </c>
      <c r="B774" s="6">
        <v>0.8213</v>
      </c>
      <c r="D774" s="9">
        <v>107.2</v>
      </c>
      <c r="E774" s="15" t="s">
        <v>114</v>
      </c>
      <c r="G774" s="9">
        <v>107.2</v>
      </c>
      <c r="H774" s="15" t="s">
        <v>117</v>
      </c>
    </row>
    <row r="775" spans="1:8" ht="12.75">
      <c r="A775" s="9">
        <v>107.3</v>
      </c>
      <c r="B775" s="8">
        <v>0.8209</v>
      </c>
      <c r="D775" s="9">
        <v>107.3</v>
      </c>
      <c r="E775" s="15" t="s">
        <v>114</v>
      </c>
      <c r="G775" s="9">
        <v>107.3</v>
      </c>
      <c r="H775" s="15" t="s">
        <v>117</v>
      </c>
    </row>
    <row r="776" spans="1:8" ht="12.75">
      <c r="A776" s="9">
        <v>107.4</v>
      </c>
      <c r="B776" s="8">
        <v>0.8206</v>
      </c>
      <c r="D776" s="9">
        <v>107.4</v>
      </c>
      <c r="E776" s="15" t="s">
        <v>114</v>
      </c>
      <c r="G776" s="9">
        <v>107.4</v>
      </c>
      <c r="H776" s="15" t="s">
        <v>117</v>
      </c>
    </row>
    <row r="777" spans="1:8" ht="12.75">
      <c r="A777" s="9">
        <v>107.5</v>
      </c>
      <c r="B777" s="8">
        <v>0.8202</v>
      </c>
      <c r="D777" s="9">
        <v>107.5</v>
      </c>
      <c r="E777" s="15" t="s">
        <v>114</v>
      </c>
      <c r="G777" s="9">
        <v>107.5</v>
      </c>
      <c r="H777" s="15" t="s">
        <v>117</v>
      </c>
    </row>
    <row r="778" spans="1:8" ht="12.75">
      <c r="A778" s="9">
        <v>107.6</v>
      </c>
      <c r="B778" s="8">
        <v>0.8198</v>
      </c>
      <c r="D778" s="9">
        <v>107.6</v>
      </c>
      <c r="E778" s="15" t="s">
        <v>114</v>
      </c>
      <c r="G778" s="9">
        <v>107.6</v>
      </c>
      <c r="H778" s="15" t="s">
        <v>117</v>
      </c>
    </row>
    <row r="779" spans="1:8" ht="12.75">
      <c r="A779" s="9">
        <v>107.7</v>
      </c>
      <c r="B779" s="8">
        <v>0.8194</v>
      </c>
      <c r="D779" s="9">
        <v>107.7</v>
      </c>
      <c r="E779" s="15" t="s">
        <v>114</v>
      </c>
      <c r="G779" s="9">
        <v>107.7</v>
      </c>
      <c r="H779" s="15" t="s">
        <v>117</v>
      </c>
    </row>
    <row r="780" spans="1:8" ht="12.75">
      <c r="A780" s="9">
        <v>107.8</v>
      </c>
      <c r="B780" s="8">
        <v>0.819</v>
      </c>
      <c r="D780" s="9">
        <v>107.8</v>
      </c>
      <c r="E780" s="15" t="s">
        <v>114</v>
      </c>
      <c r="G780" s="9">
        <v>107.8</v>
      </c>
      <c r="H780" s="15" t="s">
        <v>117</v>
      </c>
    </row>
    <row r="781" spans="1:8" ht="12.75">
      <c r="A781" s="9">
        <v>107.9</v>
      </c>
      <c r="B781" s="6">
        <v>0.8187</v>
      </c>
      <c r="D781" s="9">
        <v>107.9</v>
      </c>
      <c r="E781" s="15" t="s">
        <v>114</v>
      </c>
      <c r="G781" s="9">
        <v>107.9</v>
      </c>
      <c r="H781" s="15" t="s">
        <v>117</v>
      </c>
    </row>
    <row r="782" spans="1:8" ht="12.75">
      <c r="A782" s="9">
        <v>108</v>
      </c>
      <c r="B782" s="8">
        <v>0.8183</v>
      </c>
      <c r="D782" s="9">
        <v>108</v>
      </c>
      <c r="E782" s="15" t="s">
        <v>114</v>
      </c>
      <c r="G782" s="9">
        <v>108</v>
      </c>
      <c r="H782" s="15" t="s">
        <v>117</v>
      </c>
    </row>
    <row r="783" spans="1:8" ht="12.75">
      <c r="A783" s="9">
        <v>108.1</v>
      </c>
      <c r="B783" s="8">
        <v>0.8179</v>
      </c>
      <c r="D783" s="9">
        <v>108.1</v>
      </c>
      <c r="E783" s="15" t="s">
        <v>114</v>
      </c>
      <c r="G783" s="9">
        <v>108.1</v>
      </c>
      <c r="H783" s="15" t="s">
        <v>117</v>
      </c>
    </row>
    <row r="784" spans="1:8" ht="12.75">
      <c r="A784" s="9">
        <v>108.2</v>
      </c>
      <c r="B784" s="6">
        <v>0.8176</v>
      </c>
      <c r="D784" s="9">
        <v>108.2</v>
      </c>
      <c r="E784" s="15" t="s">
        <v>114</v>
      </c>
      <c r="G784" s="9">
        <v>108.2</v>
      </c>
      <c r="H784" s="15" t="s">
        <v>117</v>
      </c>
    </row>
    <row r="785" spans="1:8" ht="12.75">
      <c r="A785" s="9">
        <v>108.3</v>
      </c>
      <c r="B785" s="8">
        <v>0.8172</v>
      </c>
      <c r="D785" s="9">
        <v>108.3</v>
      </c>
      <c r="E785" s="15" t="s">
        <v>114</v>
      </c>
      <c r="G785" s="9">
        <v>108.3</v>
      </c>
      <c r="H785" s="15" t="s">
        <v>117</v>
      </c>
    </row>
    <row r="786" spans="1:8" ht="12.75">
      <c r="A786" s="9">
        <v>108.4</v>
      </c>
      <c r="B786" s="8">
        <v>0.8168</v>
      </c>
      <c r="D786" s="9">
        <v>108.4</v>
      </c>
      <c r="E786" s="15" t="s">
        <v>114</v>
      </c>
      <c r="G786" s="9">
        <v>108.4</v>
      </c>
      <c r="H786" s="15" t="s">
        <v>117</v>
      </c>
    </row>
    <row r="787" spans="1:8" ht="12.75">
      <c r="A787" s="9">
        <v>108.5</v>
      </c>
      <c r="B787" s="8">
        <v>0.8164</v>
      </c>
      <c r="D787" s="9">
        <v>108.5</v>
      </c>
      <c r="E787" s="15" t="s">
        <v>114</v>
      </c>
      <c r="G787" s="9">
        <v>108.5</v>
      </c>
      <c r="H787" s="15" t="s">
        <v>117</v>
      </c>
    </row>
    <row r="788" spans="1:8" ht="12.75">
      <c r="A788" s="9">
        <v>108.6</v>
      </c>
      <c r="B788" s="8">
        <v>0.8161</v>
      </c>
      <c r="D788" s="9">
        <v>108.6</v>
      </c>
      <c r="E788" s="15" t="s">
        <v>114</v>
      </c>
      <c r="G788" s="9">
        <v>108.6</v>
      </c>
      <c r="H788" s="15" t="s">
        <v>117</v>
      </c>
    </row>
    <row r="789" spans="1:8" ht="12.75">
      <c r="A789" s="9">
        <v>108.7</v>
      </c>
      <c r="B789" s="8">
        <v>0.8157</v>
      </c>
      <c r="D789" s="9">
        <v>108.7</v>
      </c>
      <c r="E789" s="15" t="s">
        <v>114</v>
      </c>
      <c r="G789" s="9">
        <v>108.7</v>
      </c>
      <c r="H789" s="15" t="s">
        <v>117</v>
      </c>
    </row>
    <row r="790" spans="1:8" ht="12.75">
      <c r="A790" s="9">
        <v>108.8</v>
      </c>
      <c r="B790" s="8">
        <v>0.8153</v>
      </c>
      <c r="D790" s="9">
        <v>108.8</v>
      </c>
      <c r="E790" s="15" t="s">
        <v>114</v>
      </c>
      <c r="G790" s="9">
        <v>108.8</v>
      </c>
      <c r="H790" s="15" t="s">
        <v>117</v>
      </c>
    </row>
    <row r="791" spans="1:8" ht="12.75">
      <c r="A791" s="9">
        <v>108.9</v>
      </c>
      <c r="B791" s="6">
        <v>0.815</v>
      </c>
      <c r="D791" s="9">
        <v>108.9</v>
      </c>
      <c r="E791" s="15" t="s">
        <v>114</v>
      </c>
      <c r="G791" s="9">
        <v>108.9</v>
      </c>
      <c r="H791" s="15" t="s">
        <v>117</v>
      </c>
    </row>
    <row r="792" spans="1:8" ht="12.75">
      <c r="A792" s="9">
        <v>109</v>
      </c>
      <c r="B792" s="8">
        <v>0.8146</v>
      </c>
      <c r="D792" s="9">
        <v>109</v>
      </c>
      <c r="E792" s="15" t="s">
        <v>114</v>
      </c>
      <c r="G792" s="9">
        <v>109</v>
      </c>
      <c r="H792" s="15" t="s">
        <v>117</v>
      </c>
    </row>
    <row r="793" spans="1:8" ht="12.75">
      <c r="A793" s="9">
        <v>109.1</v>
      </c>
      <c r="B793" s="8">
        <v>0.8142</v>
      </c>
      <c r="D793" s="9">
        <v>109.1</v>
      </c>
      <c r="E793" s="15" t="s">
        <v>114</v>
      </c>
      <c r="G793" s="9">
        <v>109.1</v>
      </c>
      <c r="H793" s="15" t="s">
        <v>117</v>
      </c>
    </row>
    <row r="794" spans="1:8" ht="12.75">
      <c r="A794" s="9">
        <v>109.2</v>
      </c>
      <c r="B794" s="6">
        <v>0.8139</v>
      </c>
      <c r="D794" s="9">
        <v>109.2</v>
      </c>
      <c r="E794" s="15" t="s">
        <v>114</v>
      </c>
      <c r="G794" s="9">
        <v>109.2</v>
      </c>
      <c r="H794" s="15" t="s">
        <v>117</v>
      </c>
    </row>
    <row r="795" spans="1:8" ht="12.75">
      <c r="A795" s="9">
        <v>109.3</v>
      </c>
      <c r="B795" s="8">
        <v>0.8135</v>
      </c>
      <c r="D795" s="9">
        <v>109.3</v>
      </c>
      <c r="E795" s="15" t="s">
        <v>114</v>
      </c>
      <c r="G795" s="9">
        <v>109.3</v>
      </c>
      <c r="H795" s="15" t="s">
        <v>117</v>
      </c>
    </row>
    <row r="796" spans="1:8" ht="12.75">
      <c r="A796" s="9">
        <v>109.4</v>
      </c>
      <c r="B796" s="8">
        <v>0.8131</v>
      </c>
      <c r="D796" s="9">
        <v>109.4</v>
      </c>
      <c r="E796" s="15" t="s">
        <v>114</v>
      </c>
      <c r="G796" s="9">
        <v>109.4</v>
      </c>
      <c r="H796" s="15" t="s">
        <v>117</v>
      </c>
    </row>
    <row r="797" spans="1:8" ht="12.75">
      <c r="A797" s="9">
        <v>109.5</v>
      </c>
      <c r="B797" s="8">
        <v>0.8128</v>
      </c>
      <c r="D797" s="9">
        <v>109.5</v>
      </c>
      <c r="E797" s="15" t="s">
        <v>114</v>
      </c>
      <c r="G797" s="9">
        <v>109.5</v>
      </c>
      <c r="H797" s="15" t="s">
        <v>117</v>
      </c>
    </row>
    <row r="798" spans="1:8" ht="12.75">
      <c r="A798" s="9">
        <v>109.6</v>
      </c>
      <c r="B798" s="8">
        <v>0.8124</v>
      </c>
      <c r="D798" s="9">
        <v>109.6</v>
      </c>
      <c r="E798" s="15" t="s">
        <v>114</v>
      </c>
      <c r="G798" s="9">
        <v>109.6</v>
      </c>
      <c r="H798" s="15" t="s">
        <v>117</v>
      </c>
    </row>
    <row r="799" spans="1:8" ht="12.75">
      <c r="A799" s="9">
        <v>109.7</v>
      </c>
      <c r="B799" s="8">
        <v>0.812</v>
      </c>
      <c r="D799" s="9">
        <v>109.7</v>
      </c>
      <c r="E799" s="15" t="s">
        <v>114</v>
      </c>
      <c r="G799" s="9">
        <v>109.7</v>
      </c>
      <c r="H799" s="15" t="s">
        <v>117</v>
      </c>
    </row>
    <row r="800" spans="1:8" ht="12.75">
      <c r="A800" s="9">
        <v>109.8</v>
      </c>
      <c r="B800" s="8">
        <v>0.8117</v>
      </c>
      <c r="D800" s="9">
        <v>109.8</v>
      </c>
      <c r="E800" s="15" t="s">
        <v>114</v>
      </c>
      <c r="G800" s="9">
        <v>109.8</v>
      </c>
      <c r="H800" s="15" t="s">
        <v>117</v>
      </c>
    </row>
    <row r="801" spans="1:8" ht="12.75">
      <c r="A801" s="9">
        <v>109.9</v>
      </c>
      <c r="B801" s="6">
        <v>0.8113</v>
      </c>
      <c r="D801" s="9">
        <v>109.9</v>
      </c>
      <c r="E801" s="15" t="s">
        <v>114</v>
      </c>
      <c r="G801" s="9">
        <v>109.9</v>
      </c>
      <c r="H801" s="15" t="s">
        <v>117</v>
      </c>
    </row>
    <row r="802" spans="1:8" ht="12.75">
      <c r="A802" s="9">
        <v>110</v>
      </c>
      <c r="B802" s="8">
        <v>0.811</v>
      </c>
      <c r="D802" s="9">
        <v>110</v>
      </c>
      <c r="E802" s="15" t="s">
        <v>114</v>
      </c>
      <c r="G802" s="9">
        <v>110</v>
      </c>
      <c r="H802" s="15" t="s">
        <v>117</v>
      </c>
    </row>
    <row r="803" spans="1:8" ht="12.75">
      <c r="A803" s="9">
        <v>110.1</v>
      </c>
      <c r="B803" s="8">
        <v>0.8106</v>
      </c>
      <c r="D803" s="9">
        <v>110.1</v>
      </c>
      <c r="E803" s="15" t="s">
        <v>114</v>
      </c>
      <c r="G803" s="9">
        <v>110.1</v>
      </c>
      <c r="H803" s="15" t="s">
        <v>117</v>
      </c>
    </row>
    <row r="804" spans="1:8" ht="12.75">
      <c r="A804" s="9">
        <v>110.2</v>
      </c>
      <c r="B804" s="6">
        <v>0.8102</v>
      </c>
      <c r="D804" s="9">
        <v>110.2</v>
      </c>
      <c r="E804" s="15" t="s">
        <v>114</v>
      </c>
      <c r="G804" s="9">
        <v>110.2</v>
      </c>
      <c r="H804" s="15" t="s">
        <v>117</v>
      </c>
    </row>
    <row r="805" spans="1:8" ht="12.75">
      <c r="A805" s="9">
        <v>110.3</v>
      </c>
      <c r="B805" s="8">
        <v>0.8099</v>
      </c>
      <c r="D805" s="9">
        <v>110.3</v>
      </c>
      <c r="E805" s="15" t="s">
        <v>114</v>
      </c>
      <c r="G805" s="9">
        <v>110.3</v>
      </c>
      <c r="H805" s="15" t="s">
        <v>117</v>
      </c>
    </row>
    <row r="806" spans="1:8" ht="12.75">
      <c r="A806" s="9">
        <v>110.4</v>
      </c>
      <c r="B806" s="8">
        <v>0.8095</v>
      </c>
      <c r="D806" s="9">
        <v>110.4</v>
      </c>
      <c r="E806" s="15" t="s">
        <v>114</v>
      </c>
      <c r="G806" s="9">
        <v>110.4</v>
      </c>
      <c r="H806" s="15" t="s">
        <v>117</v>
      </c>
    </row>
    <row r="807" spans="1:8" ht="12.75">
      <c r="A807" s="9">
        <v>110.5</v>
      </c>
      <c r="B807" s="8">
        <v>0.8092</v>
      </c>
      <c r="D807" s="9">
        <v>110.5</v>
      </c>
      <c r="E807" s="15" t="s">
        <v>114</v>
      </c>
      <c r="G807" s="9">
        <v>110.5</v>
      </c>
      <c r="H807" s="15" t="s">
        <v>117</v>
      </c>
    </row>
    <row r="808" spans="1:8" ht="12.75">
      <c r="A808" s="9">
        <v>110.6</v>
      </c>
      <c r="B808" s="8">
        <v>0.8088</v>
      </c>
      <c r="D808" s="9">
        <v>110.6</v>
      </c>
      <c r="E808" s="15" t="s">
        <v>114</v>
      </c>
      <c r="G808" s="9">
        <v>110.6</v>
      </c>
      <c r="H808" s="15" t="s">
        <v>117</v>
      </c>
    </row>
    <row r="809" spans="1:8" ht="12.75">
      <c r="A809" s="9">
        <v>110.7</v>
      </c>
      <c r="B809" s="8">
        <v>0.8085</v>
      </c>
      <c r="D809" s="9">
        <v>110.7</v>
      </c>
      <c r="E809" s="15" t="s">
        <v>114</v>
      </c>
      <c r="G809" s="9">
        <v>110.7</v>
      </c>
      <c r="H809" s="15" t="s">
        <v>117</v>
      </c>
    </row>
    <row r="810" spans="1:8" ht="12.75">
      <c r="A810" s="9">
        <v>110.8</v>
      </c>
      <c r="B810" s="8">
        <v>0.8081</v>
      </c>
      <c r="D810" s="9">
        <v>110.8</v>
      </c>
      <c r="E810" s="15" t="s">
        <v>114</v>
      </c>
      <c r="G810" s="9">
        <v>110.8</v>
      </c>
      <c r="H810" s="15" t="s">
        <v>117</v>
      </c>
    </row>
    <row r="811" spans="1:8" ht="12.75">
      <c r="A811" s="9">
        <v>110.9</v>
      </c>
      <c r="B811" s="6">
        <v>0.8077</v>
      </c>
      <c r="D811" s="9">
        <v>110.9</v>
      </c>
      <c r="E811" s="15" t="s">
        <v>114</v>
      </c>
      <c r="G811" s="9">
        <v>110.9</v>
      </c>
      <c r="H811" s="15" t="s">
        <v>117</v>
      </c>
    </row>
    <row r="812" spans="1:8" ht="12.75">
      <c r="A812" s="9">
        <v>111</v>
      </c>
      <c r="B812" s="8">
        <v>0.8074</v>
      </c>
      <c r="D812" s="9">
        <v>111</v>
      </c>
      <c r="E812" s="15" t="s">
        <v>114</v>
      </c>
      <c r="G812" s="9">
        <v>111</v>
      </c>
      <c r="H812" s="15" t="s">
        <v>117</v>
      </c>
    </row>
    <row r="813" spans="1:8" ht="12.75">
      <c r="A813" s="9">
        <v>111.1</v>
      </c>
      <c r="B813" s="8">
        <v>0.807</v>
      </c>
      <c r="D813" s="9">
        <v>111.1</v>
      </c>
      <c r="E813" s="15" t="s">
        <v>114</v>
      </c>
      <c r="G813" s="9">
        <v>111.1</v>
      </c>
      <c r="H813" s="15" t="s">
        <v>117</v>
      </c>
    </row>
    <row r="814" spans="1:8" ht="12.75">
      <c r="A814" s="9">
        <v>111.2</v>
      </c>
      <c r="B814" s="6">
        <v>0.8067</v>
      </c>
      <c r="D814" s="9">
        <v>111.2</v>
      </c>
      <c r="E814" s="15" t="s">
        <v>114</v>
      </c>
      <c r="G814" s="9">
        <v>111.2</v>
      </c>
      <c r="H814" s="15" t="s">
        <v>117</v>
      </c>
    </row>
    <row r="815" spans="1:8" ht="12.75">
      <c r="A815" s="9">
        <v>111.3</v>
      </c>
      <c r="B815" s="8">
        <v>0.8063</v>
      </c>
      <c r="D815" s="9">
        <v>111.3</v>
      </c>
      <c r="E815" s="15" t="s">
        <v>114</v>
      </c>
      <c r="G815" s="9">
        <v>111.3</v>
      </c>
      <c r="H815" s="15" t="s">
        <v>117</v>
      </c>
    </row>
    <row r="816" spans="1:8" ht="12.75">
      <c r="A816" s="9">
        <v>111.4</v>
      </c>
      <c r="B816" s="8">
        <v>0.806</v>
      </c>
      <c r="D816" s="9">
        <v>111.4</v>
      </c>
      <c r="E816" s="15" t="s">
        <v>114</v>
      </c>
      <c r="G816" s="9">
        <v>111.4</v>
      </c>
      <c r="H816" s="15" t="s">
        <v>117</v>
      </c>
    </row>
    <row r="817" spans="1:8" ht="12.75">
      <c r="A817" s="9">
        <v>111.5</v>
      </c>
      <c r="B817" s="8">
        <v>0.8056</v>
      </c>
      <c r="D817" s="9">
        <v>111.5</v>
      </c>
      <c r="E817" s="15" t="s">
        <v>114</v>
      </c>
      <c r="G817" s="9">
        <v>111.5</v>
      </c>
      <c r="H817" s="15" t="s">
        <v>117</v>
      </c>
    </row>
    <row r="818" spans="1:8" ht="12.75">
      <c r="A818" s="9">
        <v>111.6</v>
      </c>
      <c r="B818" s="8">
        <v>0.8053</v>
      </c>
      <c r="D818" s="9">
        <v>111.6</v>
      </c>
      <c r="E818" s="15" t="s">
        <v>114</v>
      </c>
      <c r="G818" s="9">
        <v>111.6</v>
      </c>
      <c r="H818" s="15" t="s">
        <v>117</v>
      </c>
    </row>
    <row r="819" spans="1:8" ht="12.75">
      <c r="A819" s="9">
        <v>111.7</v>
      </c>
      <c r="B819" s="8">
        <v>0.8049</v>
      </c>
      <c r="D819" s="9">
        <v>111.7</v>
      </c>
      <c r="E819" s="15" t="s">
        <v>114</v>
      </c>
      <c r="G819" s="9">
        <v>111.7</v>
      </c>
      <c r="H819" s="15" t="s">
        <v>117</v>
      </c>
    </row>
    <row r="820" spans="1:8" ht="12.75">
      <c r="A820" s="9">
        <v>111.8</v>
      </c>
      <c r="B820" s="8">
        <v>0.8046</v>
      </c>
      <c r="D820" s="9">
        <v>111.8</v>
      </c>
      <c r="E820" s="15" t="s">
        <v>114</v>
      </c>
      <c r="G820" s="9">
        <v>111.8</v>
      </c>
      <c r="H820" s="15" t="s">
        <v>117</v>
      </c>
    </row>
    <row r="821" spans="1:8" ht="12.75">
      <c r="A821" s="9">
        <v>111.9</v>
      </c>
      <c r="B821" s="6">
        <v>0.8042</v>
      </c>
      <c r="D821" s="9">
        <v>111.9</v>
      </c>
      <c r="E821" s="15" t="s">
        <v>114</v>
      </c>
      <c r="G821" s="9">
        <v>111.9</v>
      </c>
      <c r="H821" s="15" t="s">
        <v>117</v>
      </c>
    </row>
    <row r="822" spans="1:8" ht="12.75">
      <c r="A822" s="9">
        <v>112</v>
      </c>
      <c r="B822" s="8">
        <v>0.8039</v>
      </c>
      <c r="D822" s="9">
        <v>112</v>
      </c>
      <c r="E822" s="15" t="s">
        <v>114</v>
      </c>
      <c r="G822" s="9">
        <v>112</v>
      </c>
      <c r="H822" s="15" t="s">
        <v>117</v>
      </c>
    </row>
    <row r="823" spans="1:8" ht="12.75">
      <c r="A823" s="9">
        <v>112.1</v>
      </c>
      <c r="B823" s="8">
        <v>0.8035</v>
      </c>
      <c r="D823" s="9">
        <v>112.1</v>
      </c>
      <c r="E823" s="15" t="s">
        <v>114</v>
      </c>
      <c r="G823" s="9">
        <v>112.1</v>
      </c>
      <c r="H823" s="15" t="s">
        <v>117</v>
      </c>
    </row>
    <row r="824" spans="1:8" ht="12.75">
      <c r="A824" s="9">
        <v>112.2</v>
      </c>
      <c r="B824" s="6">
        <v>0.8032</v>
      </c>
      <c r="D824" s="9">
        <v>112.2</v>
      </c>
      <c r="E824" s="15" t="s">
        <v>114</v>
      </c>
      <c r="G824" s="9">
        <v>112.2</v>
      </c>
      <c r="H824" s="15" t="s">
        <v>117</v>
      </c>
    </row>
    <row r="825" spans="1:8" ht="12.75">
      <c r="A825" s="9">
        <v>112.3</v>
      </c>
      <c r="B825" s="8">
        <v>0.8028</v>
      </c>
      <c r="D825" s="9">
        <v>112.3</v>
      </c>
      <c r="E825" s="15" t="s">
        <v>114</v>
      </c>
      <c r="G825" s="9">
        <v>112.3</v>
      </c>
      <c r="H825" s="15" t="s">
        <v>117</v>
      </c>
    </row>
    <row r="826" spans="1:8" ht="12.75">
      <c r="A826" s="9">
        <v>112.4</v>
      </c>
      <c r="B826" s="8">
        <v>0.8024</v>
      </c>
      <c r="D826" s="9">
        <v>112.4</v>
      </c>
      <c r="E826" s="15" t="s">
        <v>114</v>
      </c>
      <c r="G826" s="9">
        <v>112.4</v>
      </c>
      <c r="H826" s="15" t="s">
        <v>117</v>
      </c>
    </row>
    <row r="827" spans="1:8" ht="12.75">
      <c r="A827" s="9">
        <v>112.5</v>
      </c>
      <c r="B827" s="8">
        <v>0.8021</v>
      </c>
      <c r="D827" s="9">
        <v>112.5</v>
      </c>
      <c r="E827" s="15" t="s">
        <v>114</v>
      </c>
      <c r="G827" s="9">
        <v>112.5</v>
      </c>
      <c r="H827" s="15" t="s">
        <v>117</v>
      </c>
    </row>
    <row r="828" spans="1:8" ht="12.75">
      <c r="A828" s="9">
        <v>112.6</v>
      </c>
      <c r="B828" s="8">
        <v>0.8018</v>
      </c>
      <c r="D828" s="9">
        <v>112.6</v>
      </c>
      <c r="E828" s="15" t="s">
        <v>114</v>
      </c>
      <c r="G828" s="9">
        <v>112.6</v>
      </c>
      <c r="H828" s="15" t="s">
        <v>117</v>
      </c>
    </row>
    <row r="829" spans="1:8" ht="12.75">
      <c r="A829" s="9">
        <v>112.7</v>
      </c>
      <c r="B829" s="8">
        <v>0.8015</v>
      </c>
      <c r="D829" s="9">
        <v>112.7</v>
      </c>
      <c r="E829" s="15" t="s">
        <v>114</v>
      </c>
      <c r="G829" s="9">
        <v>112.7</v>
      </c>
      <c r="H829" s="15" t="s">
        <v>117</v>
      </c>
    </row>
    <row r="830" spans="1:8" ht="12.75">
      <c r="A830" s="9">
        <v>112.8</v>
      </c>
      <c r="B830" s="8">
        <v>0.8011</v>
      </c>
      <c r="D830" s="9">
        <v>112.8</v>
      </c>
      <c r="E830" s="15" t="s">
        <v>114</v>
      </c>
      <c r="G830" s="9">
        <v>112.8</v>
      </c>
      <c r="H830" s="15" t="s">
        <v>117</v>
      </c>
    </row>
    <row r="831" spans="1:8" ht="12.75">
      <c r="A831" s="9">
        <v>112.9</v>
      </c>
      <c r="B831" s="6">
        <v>0.8008</v>
      </c>
      <c r="D831" s="9">
        <v>112.9</v>
      </c>
      <c r="E831" s="15" t="s">
        <v>114</v>
      </c>
      <c r="G831" s="9">
        <v>112.9</v>
      </c>
      <c r="H831" s="15" t="s">
        <v>117</v>
      </c>
    </row>
    <row r="832" spans="1:8" ht="12.75">
      <c r="A832" s="9">
        <v>113</v>
      </c>
      <c r="B832" s="8">
        <v>0.8004</v>
      </c>
      <c r="D832" s="9">
        <v>113</v>
      </c>
      <c r="E832" s="15" t="s">
        <v>114</v>
      </c>
      <c r="G832" s="9">
        <v>113</v>
      </c>
      <c r="H832" s="15" t="s">
        <v>117</v>
      </c>
    </row>
    <row r="833" spans="1:8" ht="12.75">
      <c r="A833" s="9">
        <v>113.1</v>
      </c>
      <c r="B833" s="8">
        <v>0.8001</v>
      </c>
      <c r="D833" s="9">
        <v>113.1</v>
      </c>
      <c r="E833" s="15" t="s">
        <v>114</v>
      </c>
      <c r="G833" s="9">
        <v>113.1</v>
      </c>
      <c r="H833" s="15" t="s">
        <v>117</v>
      </c>
    </row>
    <row r="834" spans="1:8" ht="12.75">
      <c r="A834" s="9">
        <v>113.2</v>
      </c>
      <c r="B834" s="6">
        <v>0.7997</v>
      </c>
      <c r="D834" s="9">
        <v>113.2</v>
      </c>
      <c r="E834" s="15" t="s">
        <v>114</v>
      </c>
      <c r="G834" s="9">
        <v>113.2</v>
      </c>
      <c r="H834" s="15" t="s">
        <v>117</v>
      </c>
    </row>
    <row r="835" spans="1:8" ht="12.75">
      <c r="A835" s="9">
        <v>113.3</v>
      </c>
      <c r="B835" s="8">
        <v>0.7994</v>
      </c>
      <c r="D835" s="9">
        <v>113.3</v>
      </c>
      <c r="E835" s="15" t="s">
        <v>114</v>
      </c>
      <c r="G835" s="9">
        <v>113.3</v>
      </c>
      <c r="H835" s="15" t="s">
        <v>117</v>
      </c>
    </row>
    <row r="836" spans="1:8" ht="12.75">
      <c r="A836" s="9">
        <v>113.4</v>
      </c>
      <c r="B836" s="8">
        <v>0.7991</v>
      </c>
      <c r="D836" s="9">
        <v>113.4</v>
      </c>
      <c r="E836" s="15" t="s">
        <v>114</v>
      </c>
      <c r="G836" s="9">
        <v>113.4</v>
      </c>
      <c r="H836" s="15" t="s">
        <v>117</v>
      </c>
    </row>
    <row r="837" spans="1:8" ht="12.75">
      <c r="A837" s="9">
        <v>113.5</v>
      </c>
      <c r="B837" s="8">
        <v>0.7987</v>
      </c>
      <c r="D837" s="9">
        <v>113.5</v>
      </c>
      <c r="E837" s="15" t="s">
        <v>114</v>
      </c>
      <c r="G837" s="9">
        <v>113.5</v>
      </c>
      <c r="H837" s="15" t="s">
        <v>117</v>
      </c>
    </row>
    <row r="838" spans="1:8" ht="12.75">
      <c r="A838" s="9">
        <v>113.6</v>
      </c>
      <c r="B838" s="8">
        <v>0.7984</v>
      </c>
      <c r="D838" s="9">
        <v>113.6</v>
      </c>
      <c r="E838" s="15" t="s">
        <v>114</v>
      </c>
      <c r="G838" s="9">
        <v>113.6</v>
      </c>
      <c r="H838" s="15" t="s">
        <v>117</v>
      </c>
    </row>
    <row r="839" spans="1:8" ht="12.75">
      <c r="A839" s="9">
        <v>113.7</v>
      </c>
      <c r="B839" s="8">
        <v>0.798</v>
      </c>
      <c r="D839" s="9">
        <v>113.7</v>
      </c>
      <c r="E839" s="15" t="s">
        <v>114</v>
      </c>
      <c r="G839" s="9">
        <v>113.7</v>
      </c>
      <c r="H839" s="15" t="s">
        <v>117</v>
      </c>
    </row>
    <row r="840" spans="1:8" ht="12.75">
      <c r="A840" s="9">
        <v>113.8</v>
      </c>
      <c r="B840" s="8">
        <v>0.7977</v>
      </c>
      <c r="D840" s="9">
        <v>113.8</v>
      </c>
      <c r="E840" s="15" t="s">
        <v>114</v>
      </c>
      <c r="G840" s="9">
        <v>113.8</v>
      </c>
      <c r="H840" s="15" t="s">
        <v>117</v>
      </c>
    </row>
    <row r="841" spans="1:8" ht="12.75">
      <c r="A841" s="9">
        <v>113.9</v>
      </c>
      <c r="B841" s="6">
        <v>0.7974</v>
      </c>
      <c r="D841" s="9">
        <v>113.9</v>
      </c>
      <c r="E841" s="15" t="s">
        <v>114</v>
      </c>
      <c r="G841" s="9">
        <v>113.9</v>
      </c>
      <c r="H841" s="15" t="s">
        <v>117</v>
      </c>
    </row>
    <row r="842" spans="1:8" ht="12.75">
      <c r="A842" s="9">
        <v>114</v>
      </c>
      <c r="B842" s="8">
        <v>0.797</v>
      </c>
      <c r="D842" s="9">
        <v>114</v>
      </c>
      <c r="E842" s="15" t="s">
        <v>114</v>
      </c>
      <c r="G842" s="9">
        <v>114</v>
      </c>
      <c r="H842" s="15" t="s">
        <v>117</v>
      </c>
    </row>
    <row r="843" spans="1:8" ht="12.75">
      <c r="A843" s="9">
        <v>114.1</v>
      </c>
      <c r="B843" s="8">
        <v>0.7967</v>
      </c>
      <c r="D843" s="9">
        <v>114.1</v>
      </c>
      <c r="E843" s="15" t="s">
        <v>114</v>
      </c>
      <c r="G843" s="9">
        <v>114.1</v>
      </c>
      <c r="H843" s="15" t="s">
        <v>117</v>
      </c>
    </row>
    <row r="844" spans="1:8" ht="12.75">
      <c r="A844" s="9">
        <v>114.2</v>
      </c>
      <c r="B844" s="6">
        <v>0.7964</v>
      </c>
      <c r="D844" s="9">
        <v>114.2</v>
      </c>
      <c r="E844" s="15" t="s">
        <v>114</v>
      </c>
      <c r="G844" s="9">
        <v>114.2</v>
      </c>
      <c r="H844" s="15" t="s">
        <v>117</v>
      </c>
    </row>
    <row r="845" spans="1:8" ht="12.75">
      <c r="A845" s="9">
        <v>114.3</v>
      </c>
      <c r="B845" s="8">
        <v>0.796</v>
      </c>
      <c r="D845" s="9">
        <v>114.3</v>
      </c>
      <c r="E845" s="15" t="s">
        <v>114</v>
      </c>
      <c r="G845" s="9">
        <v>114.3</v>
      </c>
      <c r="H845" s="15" t="s">
        <v>117</v>
      </c>
    </row>
    <row r="846" spans="1:8" ht="12.75">
      <c r="A846" s="9">
        <v>114.4</v>
      </c>
      <c r="B846" s="8">
        <v>0.7957</v>
      </c>
      <c r="D846" s="9">
        <v>114.4</v>
      </c>
      <c r="E846" s="15" t="s">
        <v>114</v>
      </c>
      <c r="G846" s="9">
        <v>114.4</v>
      </c>
      <c r="H846" s="15" t="s">
        <v>117</v>
      </c>
    </row>
    <row r="847" spans="1:8" ht="12.75">
      <c r="A847" s="9">
        <v>114.5</v>
      </c>
      <c r="B847" s="8">
        <v>0.7954</v>
      </c>
      <c r="D847" s="9">
        <v>114.5</v>
      </c>
      <c r="E847" s="15" t="s">
        <v>114</v>
      </c>
      <c r="G847" s="9">
        <v>114.5</v>
      </c>
      <c r="H847" s="15" t="s">
        <v>117</v>
      </c>
    </row>
    <row r="848" spans="1:8" ht="12.75">
      <c r="A848" s="9">
        <v>114.6</v>
      </c>
      <c r="B848" s="8">
        <v>0.795</v>
      </c>
      <c r="D848" s="9">
        <v>114.6</v>
      </c>
      <c r="E848" s="15" t="s">
        <v>114</v>
      </c>
      <c r="G848" s="9">
        <v>114.6</v>
      </c>
      <c r="H848" s="15" t="s">
        <v>117</v>
      </c>
    </row>
    <row r="849" spans="1:8" ht="12.75">
      <c r="A849" s="9">
        <v>114.7</v>
      </c>
      <c r="B849" s="8">
        <v>0.7947</v>
      </c>
      <c r="D849" s="9">
        <v>114.7</v>
      </c>
      <c r="E849" s="15" t="s">
        <v>114</v>
      </c>
      <c r="G849" s="9">
        <v>114.7</v>
      </c>
      <c r="H849" s="15" t="s">
        <v>117</v>
      </c>
    </row>
    <row r="850" spans="1:8" ht="12.75">
      <c r="A850" s="9">
        <v>114.8</v>
      </c>
      <c r="B850" s="8">
        <v>0.7944</v>
      </c>
      <c r="D850" s="9">
        <v>114.8</v>
      </c>
      <c r="E850" s="15" t="s">
        <v>114</v>
      </c>
      <c r="G850" s="9">
        <v>114.8</v>
      </c>
      <c r="H850" s="15" t="s">
        <v>117</v>
      </c>
    </row>
    <row r="851" spans="1:8" ht="12.75">
      <c r="A851" s="9">
        <v>114.9</v>
      </c>
      <c r="B851" s="6">
        <v>0.794</v>
      </c>
      <c r="D851" s="9">
        <v>114.9</v>
      </c>
      <c r="E851" s="15" t="s">
        <v>114</v>
      </c>
      <c r="G851" s="9">
        <v>114.9</v>
      </c>
      <c r="H851" s="15" t="s">
        <v>117</v>
      </c>
    </row>
    <row r="852" spans="1:8" ht="12.75">
      <c r="A852" s="9">
        <v>115</v>
      </c>
      <c r="B852" s="8">
        <v>0.7935</v>
      </c>
      <c r="D852" s="9">
        <v>115</v>
      </c>
      <c r="E852" s="15" t="s">
        <v>114</v>
      </c>
      <c r="G852" s="9">
        <v>115</v>
      </c>
      <c r="H852" s="15" t="s">
        <v>117</v>
      </c>
    </row>
    <row r="853" spans="1:8" ht="12.75">
      <c r="A853" s="9">
        <v>115.1</v>
      </c>
      <c r="B853" s="8">
        <v>0.7934</v>
      </c>
      <c r="D853" s="9">
        <v>115.1</v>
      </c>
      <c r="E853" s="15" t="s">
        <v>114</v>
      </c>
      <c r="G853" s="9">
        <v>115.1</v>
      </c>
      <c r="H853" s="15" t="s">
        <v>117</v>
      </c>
    </row>
    <row r="854" spans="1:8" ht="12.75">
      <c r="A854" s="9">
        <v>115.2</v>
      </c>
      <c r="B854" s="6">
        <v>0.793</v>
      </c>
      <c r="D854" s="9">
        <v>115.2</v>
      </c>
      <c r="E854" s="15" t="s">
        <v>114</v>
      </c>
      <c r="G854" s="9">
        <v>115.2</v>
      </c>
      <c r="H854" s="15" t="s">
        <v>117</v>
      </c>
    </row>
    <row r="855" spans="1:8" ht="12.75">
      <c r="A855" s="9">
        <v>115.3</v>
      </c>
      <c r="B855" s="8">
        <v>0.7927</v>
      </c>
      <c r="D855" s="9">
        <v>115.3</v>
      </c>
      <c r="E855" s="15" t="s">
        <v>114</v>
      </c>
      <c r="G855" s="9">
        <v>115.3</v>
      </c>
      <c r="H855" s="15" t="s">
        <v>117</v>
      </c>
    </row>
    <row r="856" spans="1:8" ht="12.75">
      <c r="A856" s="9">
        <v>115.4</v>
      </c>
      <c r="B856" s="8">
        <v>0.7924</v>
      </c>
      <c r="D856" s="9">
        <v>115.4</v>
      </c>
      <c r="E856" s="15" t="s">
        <v>114</v>
      </c>
      <c r="G856" s="9">
        <v>115.4</v>
      </c>
      <c r="H856" s="15" t="s">
        <v>117</v>
      </c>
    </row>
    <row r="857" spans="1:8" ht="12.75">
      <c r="A857" s="9">
        <v>115.5</v>
      </c>
      <c r="B857" s="8">
        <v>0.7921</v>
      </c>
      <c r="D857" s="9">
        <v>115.5</v>
      </c>
      <c r="E857" s="15" t="s">
        <v>114</v>
      </c>
      <c r="G857" s="9">
        <v>115.5</v>
      </c>
      <c r="H857" s="15" t="s">
        <v>117</v>
      </c>
    </row>
    <row r="858" spans="1:8" ht="12.75">
      <c r="A858" s="9">
        <v>115.6</v>
      </c>
      <c r="B858" s="8">
        <v>0.7917</v>
      </c>
      <c r="D858" s="9">
        <v>115.6</v>
      </c>
      <c r="E858" s="15" t="s">
        <v>114</v>
      </c>
      <c r="G858" s="9">
        <v>115.6</v>
      </c>
      <c r="H858" s="15" t="s">
        <v>117</v>
      </c>
    </row>
    <row r="859" spans="1:8" ht="12.75">
      <c r="A859" s="9">
        <v>115.7</v>
      </c>
      <c r="B859" s="8">
        <v>0.7914</v>
      </c>
      <c r="D859" s="9">
        <v>115.7</v>
      </c>
      <c r="E859" s="15" t="s">
        <v>114</v>
      </c>
      <c r="G859" s="9">
        <v>115.7</v>
      </c>
      <c r="H859" s="15" t="s">
        <v>117</v>
      </c>
    </row>
    <row r="860" spans="1:8" ht="12.75">
      <c r="A860" s="9">
        <v>115.8</v>
      </c>
      <c r="B860" s="8">
        <v>0.7911</v>
      </c>
      <c r="D860" s="9">
        <v>115.8</v>
      </c>
      <c r="E860" s="15" t="s">
        <v>114</v>
      </c>
      <c r="G860" s="9">
        <v>115.8</v>
      </c>
      <c r="H860" s="15" t="s">
        <v>117</v>
      </c>
    </row>
    <row r="861" spans="1:8" ht="12.75">
      <c r="A861" s="9">
        <v>115.9</v>
      </c>
      <c r="B861" s="6">
        <v>0.7907</v>
      </c>
      <c r="D861" s="9">
        <v>115.9</v>
      </c>
      <c r="E861" s="15" t="s">
        <v>114</v>
      </c>
      <c r="G861" s="9">
        <v>115.9</v>
      </c>
      <c r="H861" s="15" t="s">
        <v>117</v>
      </c>
    </row>
    <row r="862" spans="1:8" ht="12.75">
      <c r="A862" s="9">
        <v>116</v>
      </c>
      <c r="B862" s="8">
        <v>0.7904</v>
      </c>
      <c r="D862" s="9">
        <v>116</v>
      </c>
      <c r="E862" s="15" t="s">
        <v>114</v>
      </c>
      <c r="G862" s="9">
        <v>116</v>
      </c>
      <c r="H862" s="15" t="s">
        <v>117</v>
      </c>
    </row>
    <row r="863" spans="1:8" ht="12.75">
      <c r="A863" s="9">
        <v>116.1</v>
      </c>
      <c r="B863" s="8">
        <v>0.7901</v>
      </c>
      <c r="D863" s="9">
        <v>116.1</v>
      </c>
      <c r="E863" s="15" t="s">
        <v>114</v>
      </c>
      <c r="G863" s="9">
        <v>116.1</v>
      </c>
      <c r="H863" s="15" t="s">
        <v>117</v>
      </c>
    </row>
    <row r="864" spans="1:8" ht="12.75">
      <c r="A864" s="9">
        <v>116.2</v>
      </c>
      <c r="B864" s="6">
        <v>0.7898</v>
      </c>
      <c r="D864" s="9">
        <v>116.2</v>
      </c>
      <c r="E864" s="15" t="s">
        <v>114</v>
      </c>
      <c r="G864" s="9">
        <v>116.2</v>
      </c>
      <c r="H864" s="15" t="s">
        <v>117</v>
      </c>
    </row>
    <row r="865" spans="1:8" ht="12.75">
      <c r="A865" s="9">
        <v>116.3</v>
      </c>
      <c r="B865" s="8">
        <v>0.7894</v>
      </c>
      <c r="D865" s="9">
        <v>116.3</v>
      </c>
      <c r="E865" s="15" t="s">
        <v>114</v>
      </c>
      <c r="G865" s="9">
        <v>116.3</v>
      </c>
      <c r="H865" s="15" t="s">
        <v>117</v>
      </c>
    </row>
    <row r="866" spans="1:8" ht="12.75">
      <c r="A866" s="9">
        <v>116.4</v>
      </c>
      <c r="B866" s="8">
        <v>0.7891</v>
      </c>
      <c r="D866" s="9">
        <v>116.4</v>
      </c>
      <c r="E866" s="15" t="s">
        <v>114</v>
      </c>
      <c r="G866" s="9">
        <v>116.4</v>
      </c>
      <c r="H866" s="15" t="s">
        <v>117</v>
      </c>
    </row>
    <row r="867" spans="1:8" ht="12.75">
      <c r="A867" s="9">
        <v>116.5</v>
      </c>
      <c r="B867" s="8">
        <v>0.7888</v>
      </c>
      <c r="D867" s="9">
        <v>116.5</v>
      </c>
      <c r="E867" s="15" t="s">
        <v>114</v>
      </c>
      <c r="G867" s="9">
        <v>116.5</v>
      </c>
      <c r="H867" s="15" t="s">
        <v>117</v>
      </c>
    </row>
    <row r="868" spans="1:8" ht="12.75">
      <c r="A868" s="9">
        <v>116.6</v>
      </c>
      <c r="B868" s="8">
        <v>0.7885</v>
      </c>
      <c r="D868" s="9">
        <v>116.6</v>
      </c>
      <c r="E868" s="15" t="s">
        <v>114</v>
      </c>
      <c r="G868" s="9">
        <v>116.6</v>
      </c>
      <c r="H868" s="15" t="s">
        <v>117</v>
      </c>
    </row>
    <row r="869" spans="1:8" ht="12.75">
      <c r="A869" s="9">
        <v>116.7</v>
      </c>
      <c r="B869" s="8">
        <v>0.7882</v>
      </c>
      <c r="D869" s="9">
        <v>116.7</v>
      </c>
      <c r="E869" s="15" t="s">
        <v>114</v>
      </c>
      <c r="G869" s="9">
        <v>116.7</v>
      </c>
      <c r="H869" s="15" t="s">
        <v>117</v>
      </c>
    </row>
    <row r="870" spans="1:8" ht="12.75">
      <c r="A870" s="9">
        <v>116.8</v>
      </c>
      <c r="B870" s="8">
        <v>0.7878</v>
      </c>
      <c r="D870" s="9">
        <v>116.8</v>
      </c>
      <c r="E870" s="15" t="s">
        <v>114</v>
      </c>
      <c r="G870" s="9">
        <v>116.8</v>
      </c>
      <c r="H870" s="15" t="s">
        <v>117</v>
      </c>
    </row>
    <row r="871" spans="1:8" ht="12.75">
      <c r="A871" s="9">
        <v>116.9</v>
      </c>
      <c r="B871" s="6">
        <v>0.7875</v>
      </c>
      <c r="D871" s="9">
        <v>116.9</v>
      </c>
      <c r="E871" s="15" t="s">
        <v>114</v>
      </c>
      <c r="G871" s="9">
        <v>116.9</v>
      </c>
      <c r="H871" s="15" t="s">
        <v>117</v>
      </c>
    </row>
    <row r="872" spans="1:8" ht="12.75">
      <c r="A872" s="9">
        <v>117</v>
      </c>
      <c r="B872" s="8">
        <v>0.7872</v>
      </c>
      <c r="D872" s="9">
        <v>117</v>
      </c>
      <c r="E872" s="15" t="s">
        <v>114</v>
      </c>
      <c r="G872" s="9">
        <v>117</v>
      </c>
      <c r="H872" s="15" t="s">
        <v>117</v>
      </c>
    </row>
    <row r="873" spans="1:8" ht="12.75">
      <c r="A873" s="9">
        <v>117.1</v>
      </c>
      <c r="B873" s="8">
        <v>0.7869</v>
      </c>
      <c r="D873" s="9">
        <v>117.1</v>
      </c>
      <c r="E873" s="15" t="s">
        <v>114</v>
      </c>
      <c r="G873" s="9">
        <v>117.1</v>
      </c>
      <c r="H873" s="15" t="s">
        <v>117</v>
      </c>
    </row>
    <row r="874" spans="1:8" ht="12.75">
      <c r="A874" s="9">
        <v>117.2</v>
      </c>
      <c r="B874" s="6">
        <v>0.7866</v>
      </c>
      <c r="D874" s="9">
        <v>117.2</v>
      </c>
      <c r="E874" s="15" t="s">
        <v>114</v>
      </c>
      <c r="G874" s="9">
        <v>117.2</v>
      </c>
      <c r="H874" s="15" t="s">
        <v>117</v>
      </c>
    </row>
    <row r="875" spans="1:8" ht="12.75">
      <c r="A875" s="9">
        <v>117.3</v>
      </c>
      <c r="B875" s="8">
        <v>0.7862</v>
      </c>
      <c r="D875" s="9">
        <v>117.3</v>
      </c>
      <c r="E875" s="15" t="s">
        <v>114</v>
      </c>
      <c r="G875" s="9">
        <v>117.3</v>
      </c>
      <c r="H875" s="15" t="s">
        <v>117</v>
      </c>
    </row>
    <row r="876" spans="1:8" ht="12.75">
      <c r="A876" s="9">
        <v>117.4</v>
      </c>
      <c r="B876" s="8">
        <v>0.7859</v>
      </c>
      <c r="D876" s="9">
        <v>117.4</v>
      </c>
      <c r="E876" s="15" t="s">
        <v>114</v>
      </c>
      <c r="G876" s="9">
        <v>117.4</v>
      </c>
      <c r="H876" s="15" t="s">
        <v>117</v>
      </c>
    </row>
    <row r="877" spans="1:8" ht="12.75">
      <c r="A877" s="9">
        <v>117.5</v>
      </c>
      <c r="B877" s="8">
        <v>0.7856</v>
      </c>
      <c r="D877" s="9">
        <v>117.5</v>
      </c>
      <c r="E877" s="15" t="s">
        <v>114</v>
      </c>
      <c r="G877" s="9">
        <v>117.5</v>
      </c>
      <c r="H877" s="15" t="s">
        <v>117</v>
      </c>
    </row>
    <row r="878" spans="1:8" ht="12.75">
      <c r="A878" s="9">
        <v>117.6</v>
      </c>
      <c r="B878" s="8">
        <v>0.7853</v>
      </c>
      <c r="D878" s="9">
        <v>117.6</v>
      </c>
      <c r="E878" s="15" t="s">
        <v>114</v>
      </c>
      <c r="G878" s="9">
        <v>117.6</v>
      </c>
      <c r="H878" s="15" t="s">
        <v>117</v>
      </c>
    </row>
    <row r="879" spans="1:8" ht="12.75">
      <c r="A879" s="9">
        <v>117.7</v>
      </c>
      <c r="B879" s="8">
        <v>0.785</v>
      </c>
      <c r="D879" s="9">
        <v>117.7</v>
      </c>
      <c r="E879" s="15" t="s">
        <v>114</v>
      </c>
      <c r="G879" s="9">
        <v>117.7</v>
      </c>
      <c r="H879" s="15" t="s">
        <v>117</v>
      </c>
    </row>
    <row r="880" spans="1:8" ht="12.75">
      <c r="A880" s="9">
        <v>117.8</v>
      </c>
      <c r="B880" s="8">
        <v>0.7847</v>
      </c>
      <c r="D880" s="9">
        <v>117.8</v>
      </c>
      <c r="E880" s="15" t="s">
        <v>114</v>
      </c>
      <c r="G880" s="9">
        <v>117.8</v>
      </c>
      <c r="H880" s="15" t="s">
        <v>117</v>
      </c>
    </row>
    <row r="881" spans="1:8" ht="12.75">
      <c r="A881" s="9">
        <v>117.9</v>
      </c>
      <c r="B881" s="6">
        <v>0.7843</v>
      </c>
      <c r="D881" s="9">
        <v>117.9</v>
      </c>
      <c r="E881" s="15" t="s">
        <v>114</v>
      </c>
      <c r="G881" s="9">
        <v>117.9</v>
      </c>
      <c r="H881" s="15" t="s">
        <v>117</v>
      </c>
    </row>
    <row r="882" spans="1:8" ht="12.75">
      <c r="A882" s="9">
        <v>118</v>
      </c>
      <c r="B882" s="8">
        <v>0.784</v>
      </c>
      <c r="D882" s="9">
        <v>118</v>
      </c>
      <c r="E882" s="15" t="s">
        <v>114</v>
      </c>
      <c r="G882" s="9">
        <v>118</v>
      </c>
      <c r="H882" s="15" t="s">
        <v>117</v>
      </c>
    </row>
    <row r="883" spans="1:8" ht="12.75">
      <c r="A883" s="9">
        <v>118.1</v>
      </c>
      <c r="B883" s="8">
        <v>0.7837</v>
      </c>
      <c r="D883" s="9">
        <v>118.1</v>
      </c>
      <c r="E883" s="15" t="s">
        <v>114</v>
      </c>
      <c r="G883" s="9">
        <v>118.1</v>
      </c>
      <c r="H883" s="15" t="s">
        <v>117</v>
      </c>
    </row>
    <row r="884" spans="1:8" ht="12.75">
      <c r="A884" s="9">
        <v>118.2</v>
      </c>
      <c r="B884" s="6">
        <v>0.7834</v>
      </c>
      <c r="D884" s="9">
        <v>118.2</v>
      </c>
      <c r="E884" s="15" t="s">
        <v>114</v>
      </c>
      <c r="G884" s="9">
        <v>118.2</v>
      </c>
      <c r="H884" s="15" t="s">
        <v>117</v>
      </c>
    </row>
    <row r="885" spans="1:8" ht="12.75">
      <c r="A885" s="9">
        <v>118.3</v>
      </c>
      <c r="B885" s="8">
        <v>0.7831</v>
      </c>
      <c r="D885" s="9">
        <v>118.3</v>
      </c>
      <c r="E885" s="15" t="s">
        <v>114</v>
      </c>
      <c r="G885" s="9">
        <v>118.3</v>
      </c>
      <c r="H885" s="15" t="s">
        <v>117</v>
      </c>
    </row>
    <row r="886" spans="1:8" ht="12.75">
      <c r="A886" s="9">
        <v>118.4</v>
      </c>
      <c r="B886" s="8">
        <v>0.7828</v>
      </c>
      <c r="D886" s="9">
        <v>118.4</v>
      </c>
      <c r="E886" s="15" t="s">
        <v>114</v>
      </c>
      <c r="G886" s="9">
        <v>118.4</v>
      </c>
      <c r="H886" s="15" t="s">
        <v>117</v>
      </c>
    </row>
    <row r="887" spans="1:8" ht="12.75">
      <c r="A887" s="9">
        <v>118.5</v>
      </c>
      <c r="B887" s="8">
        <v>0.7825</v>
      </c>
      <c r="D887" s="9">
        <v>118.5</v>
      </c>
      <c r="E887" s="15" t="s">
        <v>114</v>
      </c>
      <c r="G887" s="9">
        <v>118.5</v>
      </c>
      <c r="H887" s="15" t="s">
        <v>117</v>
      </c>
    </row>
    <row r="888" spans="1:8" ht="12.75">
      <c r="A888" s="9">
        <v>118.6</v>
      </c>
      <c r="B888" s="8">
        <v>0.7821</v>
      </c>
      <c r="D888" s="9">
        <v>118.6</v>
      </c>
      <c r="E888" s="15" t="s">
        <v>114</v>
      </c>
      <c r="G888" s="9">
        <v>118.6</v>
      </c>
      <c r="H888" s="15" t="s">
        <v>117</v>
      </c>
    </row>
    <row r="889" spans="1:8" ht="12.75">
      <c r="A889" s="9">
        <v>118.7</v>
      </c>
      <c r="B889" s="8">
        <v>0.7818</v>
      </c>
      <c r="D889" s="9">
        <v>118.7</v>
      </c>
      <c r="E889" s="15" t="s">
        <v>114</v>
      </c>
      <c r="G889" s="9">
        <v>118.7</v>
      </c>
      <c r="H889" s="15" t="s">
        <v>117</v>
      </c>
    </row>
    <row r="890" spans="1:8" ht="12.75">
      <c r="A890" s="9">
        <v>118.8</v>
      </c>
      <c r="B890" s="8">
        <v>0.7815</v>
      </c>
      <c r="D890" s="9">
        <v>118.8</v>
      </c>
      <c r="E890" s="15" t="s">
        <v>114</v>
      </c>
      <c r="G890" s="9">
        <v>118.8</v>
      </c>
      <c r="H890" s="15" t="s">
        <v>117</v>
      </c>
    </row>
    <row r="891" spans="1:8" ht="12.75">
      <c r="A891" s="9">
        <v>118.9</v>
      </c>
      <c r="B891" s="6">
        <v>0.7812</v>
      </c>
      <c r="D891" s="9">
        <v>118.9</v>
      </c>
      <c r="E891" s="15" t="s">
        <v>114</v>
      </c>
      <c r="G891" s="9">
        <v>118.9</v>
      </c>
      <c r="H891" s="15" t="s">
        <v>117</v>
      </c>
    </row>
    <row r="892" spans="1:8" ht="12.75">
      <c r="A892" s="9">
        <v>119</v>
      </c>
      <c r="B892" s="8">
        <v>0.7809</v>
      </c>
      <c r="D892" s="9">
        <v>119</v>
      </c>
      <c r="E892" s="15" t="s">
        <v>114</v>
      </c>
      <c r="G892" s="9">
        <v>119</v>
      </c>
      <c r="H892" s="15" t="s">
        <v>117</v>
      </c>
    </row>
    <row r="893" spans="1:8" ht="12.75">
      <c r="A893" s="9">
        <v>119.1</v>
      </c>
      <c r="B893" s="8">
        <v>0.7806</v>
      </c>
      <c r="D893" s="9">
        <v>119.1</v>
      </c>
      <c r="E893" s="15" t="s">
        <v>114</v>
      </c>
      <c r="G893" s="9">
        <v>119.1</v>
      </c>
      <c r="H893" s="15" t="s">
        <v>117</v>
      </c>
    </row>
    <row r="894" spans="1:8" ht="12.75">
      <c r="A894" s="9">
        <v>119.2</v>
      </c>
      <c r="B894" s="6">
        <v>0.7803</v>
      </c>
      <c r="D894" s="9">
        <v>119.2</v>
      </c>
      <c r="E894" s="15" t="s">
        <v>114</v>
      </c>
      <c r="G894" s="9">
        <v>119.2</v>
      </c>
      <c r="H894" s="15" t="s">
        <v>117</v>
      </c>
    </row>
    <row r="895" spans="1:8" ht="12.75">
      <c r="A895" s="9">
        <v>119.3</v>
      </c>
      <c r="B895" s="8">
        <v>0.78</v>
      </c>
      <c r="D895" s="9">
        <v>119.3</v>
      </c>
      <c r="E895" s="15" t="s">
        <v>114</v>
      </c>
      <c r="G895" s="9">
        <v>119.3</v>
      </c>
      <c r="H895" s="15" t="s">
        <v>117</v>
      </c>
    </row>
    <row r="896" spans="1:8" ht="12.75">
      <c r="A896" s="9">
        <v>119.4</v>
      </c>
      <c r="B896" s="8">
        <v>0.7797</v>
      </c>
      <c r="D896" s="9">
        <v>119.4</v>
      </c>
      <c r="E896" s="15" t="s">
        <v>114</v>
      </c>
      <c r="G896" s="9">
        <v>119.4</v>
      </c>
      <c r="H896" s="15" t="s">
        <v>117</v>
      </c>
    </row>
    <row r="897" spans="1:8" ht="12.75">
      <c r="A897" s="9">
        <v>119.5</v>
      </c>
      <c r="B897" s="8">
        <v>0.7794</v>
      </c>
      <c r="D897" s="9">
        <v>119.5</v>
      </c>
      <c r="E897" s="15" t="s">
        <v>114</v>
      </c>
      <c r="G897" s="9">
        <v>119.5</v>
      </c>
      <c r="H897" s="15" t="s">
        <v>117</v>
      </c>
    </row>
    <row r="898" spans="1:8" ht="12.75">
      <c r="A898" s="9">
        <v>119.6</v>
      </c>
      <c r="B898" s="8">
        <v>0.779</v>
      </c>
      <c r="D898" s="9">
        <v>119.6</v>
      </c>
      <c r="E898" s="15" t="s">
        <v>114</v>
      </c>
      <c r="G898" s="9">
        <v>119.6</v>
      </c>
      <c r="H898" s="15" t="s">
        <v>117</v>
      </c>
    </row>
    <row r="899" spans="1:8" ht="12.75">
      <c r="A899" s="9">
        <v>119.7</v>
      </c>
      <c r="B899" s="8">
        <v>0.7787</v>
      </c>
      <c r="D899" s="9">
        <v>119.7</v>
      </c>
      <c r="E899" s="15" t="s">
        <v>114</v>
      </c>
      <c r="G899" s="9">
        <v>119.7</v>
      </c>
      <c r="H899" s="15" t="s">
        <v>117</v>
      </c>
    </row>
    <row r="900" spans="1:8" ht="12.75">
      <c r="A900" s="9">
        <v>119.8</v>
      </c>
      <c r="B900" s="8">
        <v>0.7784</v>
      </c>
      <c r="D900" s="9">
        <v>119.8</v>
      </c>
      <c r="E900" s="15" t="s">
        <v>114</v>
      </c>
      <c r="G900" s="9">
        <v>119.8</v>
      </c>
      <c r="H900" s="15" t="s">
        <v>117</v>
      </c>
    </row>
    <row r="901" spans="1:8" ht="12.75">
      <c r="A901" s="9">
        <v>119.9</v>
      </c>
      <c r="B901" s="6">
        <v>0.7781</v>
      </c>
      <c r="D901" s="9">
        <v>119.9</v>
      </c>
      <c r="E901" s="15" t="s">
        <v>114</v>
      </c>
      <c r="G901" s="9">
        <v>119.9</v>
      </c>
      <c r="H901" s="15" t="s">
        <v>117</v>
      </c>
    </row>
    <row r="902" spans="1:8" ht="12.75">
      <c r="A902" s="9">
        <v>120</v>
      </c>
      <c r="B902" s="8">
        <v>0.7778</v>
      </c>
      <c r="D902" s="9">
        <v>120</v>
      </c>
      <c r="E902" s="15" t="s">
        <v>114</v>
      </c>
      <c r="G902" s="9">
        <v>120</v>
      </c>
      <c r="H902" s="15" t="s">
        <v>117</v>
      </c>
    </row>
    <row r="903" spans="1:8" ht="12.75">
      <c r="A903" s="9">
        <v>120.1</v>
      </c>
      <c r="B903" s="8">
        <v>0.7775</v>
      </c>
      <c r="D903" s="9">
        <v>120.1</v>
      </c>
      <c r="E903" s="15" t="s">
        <v>114</v>
      </c>
      <c r="G903" s="9">
        <v>120.1</v>
      </c>
      <c r="H903" s="15" t="s">
        <v>117</v>
      </c>
    </row>
    <row r="904" spans="1:8" ht="12.75">
      <c r="A904" s="9">
        <v>120.2</v>
      </c>
      <c r="B904" s="6">
        <v>0.7772</v>
      </c>
      <c r="D904" s="9">
        <v>120.2</v>
      </c>
      <c r="E904" s="15" t="s">
        <v>114</v>
      </c>
      <c r="G904" s="9">
        <v>120.2</v>
      </c>
      <c r="H904" s="15" t="s">
        <v>117</v>
      </c>
    </row>
    <row r="905" spans="1:8" ht="12.75">
      <c r="A905" s="9">
        <v>120.3</v>
      </c>
      <c r="B905" s="8">
        <v>0.7769</v>
      </c>
      <c r="D905" s="9">
        <v>120.3</v>
      </c>
      <c r="E905" s="15" t="s">
        <v>114</v>
      </c>
      <c r="G905" s="9">
        <v>120.3</v>
      </c>
      <c r="H905" s="15" t="s">
        <v>117</v>
      </c>
    </row>
    <row r="906" spans="1:8" ht="12.75">
      <c r="A906" s="9">
        <v>120.4</v>
      </c>
      <c r="B906" s="8">
        <v>0.7766</v>
      </c>
      <c r="D906" s="9">
        <v>120.4</v>
      </c>
      <c r="E906" s="15" t="s">
        <v>114</v>
      </c>
      <c r="G906" s="9">
        <v>120.4</v>
      </c>
      <c r="H906" s="15" t="s">
        <v>117</v>
      </c>
    </row>
    <row r="907" spans="1:8" ht="12.75">
      <c r="A907" s="9">
        <v>120.5</v>
      </c>
      <c r="B907" s="8">
        <v>0.7763</v>
      </c>
      <c r="D907" s="9">
        <v>120.5</v>
      </c>
      <c r="E907" s="15" t="s">
        <v>114</v>
      </c>
      <c r="G907" s="9">
        <v>120.5</v>
      </c>
      <c r="H907" s="15" t="s">
        <v>117</v>
      </c>
    </row>
    <row r="908" spans="1:8" ht="12.75">
      <c r="A908" s="9">
        <v>120.6</v>
      </c>
      <c r="B908" s="8">
        <v>0.776</v>
      </c>
      <c r="D908" s="9">
        <v>120.6</v>
      </c>
      <c r="E908" s="15" t="s">
        <v>114</v>
      </c>
      <c r="G908" s="9">
        <v>120.6</v>
      </c>
      <c r="H908" s="15" t="s">
        <v>117</v>
      </c>
    </row>
    <row r="909" spans="1:8" ht="12.75">
      <c r="A909" s="9">
        <v>120.7</v>
      </c>
      <c r="B909" s="8">
        <v>0.7757</v>
      </c>
      <c r="D909" s="9">
        <v>120.7</v>
      </c>
      <c r="E909" s="15" t="s">
        <v>114</v>
      </c>
      <c r="G909" s="9">
        <v>120.7</v>
      </c>
      <c r="H909" s="15" t="s">
        <v>117</v>
      </c>
    </row>
    <row r="910" spans="1:8" ht="12.75">
      <c r="A910" s="9">
        <v>120.8</v>
      </c>
      <c r="B910" s="8">
        <v>0.7754</v>
      </c>
      <c r="D910" s="9">
        <v>120.8</v>
      </c>
      <c r="E910" s="15" t="s">
        <v>114</v>
      </c>
      <c r="G910" s="9">
        <v>120.8</v>
      </c>
      <c r="H910" s="15" t="s">
        <v>117</v>
      </c>
    </row>
    <row r="911" spans="1:8" ht="12.75">
      <c r="A911" s="9">
        <v>120.9</v>
      </c>
      <c r="B911" s="6">
        <v>0.7751</v>
      </c>
      <c r="D911" s="9">
        <v>120.9</v>
      </c>
      <c r="E911" s="15" t="s">
        <v>114</v>
      </c>
      <c r="G911" s="9">
        <v>120.9</v>
      </c>
      <c r="H911" s="15" t="s">
        <v>117</v>
      </c>
    </row>
    <row r="912" spans="1:8" ht="12.75">
      <c r="A912" s="9">
        <v>121</v>
      </c>
      <c r="B912" s="8">
        <v>0.7748</v>
      </c>
      <c r="D912" s="9">
        <v>121</v>
      </c>
      <c r="E912" s="15" t="s">
        <v>114</v>
      </c>
      <c r="G912" s="9">
        <v>121</v>
      </c>
      <c r="H912" s="15" t="s">
        <v>117</v>
      </c>
    </row>
    <row r="913" spans="1:8" ht="12.75">
      <c r="A913" s="9">
        <v>121.1</v>
      </c>
      <c r="B913" s="8">
        <v>0.7745</v>
      </c>
      <c r="D913" s="9">
        <v>121.1</v>
      </c>
      <c r="E913" s="15" t="s">
        <v>114</v>
      </c>
      <c r="G913" s="9">
        <v>121.1</v>
      </c>
      <c r="H913" s="15" t="s">
        <v>117</v>
      </c>
    </row>
    <row r="914" spans="1:8" ht="12.75">
      <c r="A914" s="9">
        <v>121.2</v>
      </c>
      <c r="B914" s="6">
        <v>0.7742</v>
      </c>
      <c r="D914" s="9">
        <v>121.2</v>
      </c>
      <c r="E914" s="15" t="s">
        <v>114</v>
      </c>
      <c r="G914" s="9">
        <v>121.2</v>
      </c>
      <c r="H914" s="15" t="s">
        <v>117</v>
      </c>
    </row>
    <row r="915" spans="1:8" ht="12.75">
      <c r="A915" s="9">
        <v>121.3</v>
      </c>
      <c r="B915" s="8">
        <v>0.7739</v>
      </c>
      <c r="D915" s="9">
        <v>121.3</v>
      </c>
      <c r="E915" s="15" t="s">
        <v>114</v>
      </c>
      <c r="G915" s="9">
        <v>121.3</v>
      </c>
      <c r="H915" s="15" t="s">
        <v>117</v>
      </c>
    </row>
    <row r="916" spans="1:8" ht="12.75">
      <c r="A916" s="9">
        <v>121.4</v>
      </c>
      <c r="B916" s="8">
        <v>0.7736</v>
      </c>
      <c r="D916" s="9">
        <v>121.4</v>
      </c>
      <c r="E916" s="15" t="s">
        <v>114</v>
      </c>
      <c r="G916" s="9">
        <v>121.4</v>
      </c>
      <c r="H916" s="15" t="s">
        <v>117</v>
      </c>
    </row>
    <row r="917" spans="1:8" ht="12.75">
      <c r="A917" s="9">
        <v>121.5</v>
      </c>
      <c r="B917" s="8">
        <v>0.7733</v>
      </c>
      <c r="D917" s="9">
        <v>121.5</v>
      </c>
      <c r="E917" s="15" t="s">
        <v>114</v>
      </c>
      <c r="G917" s="9">
        <v>121.5</v>
      </c>
      <c r="H917" s="15" t="s">
        <v>117</v>
      </c>
    </row>
    <row r="918" spans="1:8" ht="12.75">
      <c r="A918" s="9">
        <v>121.6</v>
      </c>
      <c r="B918" s="8">
        <v>0.773</v>
      </c>
      <c r="D918" s="9">
        <v>121.6</v>
      </c>
      <c r="E918" s="15" t="s">
        <v>114</v>
      </c>
      <c r="G918" s="9">
        <v>121.6</v>
      </c>
      <c r="H918" s="15" t="s">
        <v>117</v>
      </c>
    </row>
    <row r="919" spans="1:8" ht="12.75">
      <c r="A919" s="9">
        <v>121.7</v>
      </c>
      <c r="B919" s="8">
        <v>0.7727</v>
      </c>
      <c r="D919" s="9">
        <v>121.7</v>
      </c>
      <c r="E919" s="15" t="s">
        <v>114</v>
      </c>
      <c r="G919" s="9">
        <v>121.7</v>
      </c>
      <c r="H919" s="15" t="s">
        <v>117</v>
      </c>
    </row>
    <row r="920" spans="1:8" ht="12.75">
      <c r="A920" s="9">
        <v>121.8</v>
      </c>
      <c r="B920" s="8">
        <v>0.7724</v>
      </c>
      <c r="D920" s="9">
        <v>121.8</v>
      </c>
      <c r="E920" s="15" t="s">
        <v>114</v>
      </c>
      <c r="G920" s="9">
        <v>121.8</v>
      </c>
      <c r="H920" s="15" t="s">
        <v>117</v>
      </c>
    </row>
    <row r="921" spans="1:8" ht="12.75">
      <c r="A921" s="9">
        <v>121.9</v>
      </c>
      <c r="B921" s="6">
        <v>0.7721</v>
      </c>
      <c r="D921" s="9">
        <v>121.9</v>
      </c>
      <c r="E921" s="15" t="s">
        <v>114</v>
      </c>
      <c r="G921" s="9">
        <v>121.9</v>
      </c>
      <c r="H921" s="15" t="s">
        <v>117</v>
      </c>
    </row>
    <row r="922" spans="1:8" ht="12.75">
      <c r="A922" s="9">
        <v>122</v>
      </c>
      <c r="B922" s="8">
        <v>0.7718</v>
      </c>
      <c r="D922" s="9">
        <v>122</v>
      </c>
      <c r="E922" s="15" t="s">
        <v>114</v>
      </c>
      <c r="G922" s="9">
        <v>122</v>
      </c>
      <c r="H922" s="15" t="s">
        <v>117</v>
      </c>
    </row>
    <row r="923" spans="1:8" ht="12.75">
      <c r="A923" s="9">
        <v>122.1</v>
      </c>
      <c r="B923" s="8">
        <v>0.7715</v>
      </c>
      <c r="D923" s="9">
        <v>122.1</v>
      </c>
      <c r="E923" s="15" t="s">
        <v>114</v>
      </c>
      <c r="G923" s="9">
        <v>122.1</v>
      </c>
      <c r="H923" s="15" t="s">
        <v>117</v>
      </c>
    </row>
    <row r="924" spans="1:8" ht="12.75">
      <c r="A924" s="9">
        <v>122.2</v>
      </c>
      <c r="B924" s="6">
        <v>0.7712</v>
      </c>
      <c r="D924" s="9">
        <v>122.2</v>
      </c>
      <c r="E924" s="15" t="s">
        <v>114</v>
      </c>
      <c r="G924" s="9">
        <v>122.2</v>
      </c>
      <c r="H924" s="15" t="s">
        <v>117</v>
      </c>
    </row>
    <row r="925" spans="1:8" ht="12.75">
      <c r="A925" s="9">
        <v>122.3</v>
      </c>
      <c r="B925" s="8">
        <v>0.7709</v>
      </c>
      <c r="D925" s="9">
        <v>122.3</v>
      </c>
      <c r="E925" s="15" t="s">
        <v>114</v>
      </c>
      <c r="G925" s="9">
        <v>122.3</v>
      </c>
      <c r="H925" s="15" t="s">
        <v>117</v>
      </c>
    </row>
    <row r="926" spans="1:8" ht="12.75">
      <c r="A926" s="9">
        <v>122.4</v>
      </c>
      <c r="B926" s="8">
        <v>0.7706</v>
      </c>
      <c r="D926" s="9">
        <v>122.4</v>
      </c>
      <c r="E926" s="15" t="s">
        <v>114</v>
      </c>
      <c r="G926" s="9">
        <v>122.4</v>
      </c>
      <c r="H926" s="15" t="s">
        <v>117</v>
      </c>
    </row>
    <row r="927" spans="1:8" ht="12.75">
      <c r="A927" s="9">
        <v>122.5</v>
      </c>
      <c r="B927" s="8">
        <v>0.7703</v>
      </c>
      <c r="D927" s="9">
        <v>122.5</v>
      </c>
      <c r="E927" s="15" t="s">
        <v>114</v>
      </c>
      <c r="G927" s="9">
        <v>122.5</v>
      </c>
      <c r="H927" s="15" t="s">
        <v>117</v>
      </c>
    </row>
    <row r="928" spans="1:8" ht="12.75">
      <c r="A928" s="9">
        <v>122.6</v>
      </c>
      <c r="B928" s="8">
        <v>0.77</v>
      </c>
      <c r="D928" s="9">
        <v>122.6</v>
      </c>
      <c r="E928" s="15" t="s">
        <v>114</v>
      </c>
      <c r="G928" s="9">
        <v>122.6</v>
      </c>
      <c r="H928" s="15" t="s">
        <v>117</v>
      </c>
    </row>
    <row r="929" spans="1:8" ht="12.75">
      <c r="A929" s="9">
        <v>122.7</v>
      </c>
      <c r="B929" s="8">
        <v>0.7698</v>
      </c>
      <c r="D929" s="9">
        <v>122.7</v>
      </c>
      <c r="E929" s="15" t="s">
        <v>114</v>
      </c>
      <c r="G929" s="9">
        <v>122.7</v>
      </c>
      <c r="H929" s="15" t="s">
        <v>117</v>
      </c>
    </row>
    <row r="930" spans="1:8" ht="12.75">
      <c r="A930" s="9">
        <v>122.8</v>
      </c>
      <c r="B930" s="8">
        <v>0.7695</v>
      </c>
      <c r="D930" s="9">
        <v>122.8</v>
      </c>
      <c r="E930" s="15" t="s">
        <v>114</v>
      </c>
      <c r="G930" s="9">
        <v>122.8</v>
      </c>
      <c r="H930" s="15" t="s">
        <v>117</v>
      </c>
    </row>
    <row r="931" spans="1:8" ht="12.75">
      <c r="A931" s="9">
        <v>122.9</v>
      </c>
      <c r="B931" s="6">
        <v>0.7692</v>
      </c>
      <c r="D931" s="9">
        <v>122.9</v>
      </c>
      <c r="E931" s="15" t="s">
        <v>114</v>
      </c>
      <c r="G931" s="9">
        <v>122.9</v>
      </c>
      <c r="H931" s="15" t="s">
        <v>117</v>
      </c>
    </row>
    <row r="932" spans="1:8" ht="12.75">
      <c r="A932" s="9">
        <v>123</v>
      </c>
      <c r="B932" s="8">
        <v>0.7689</v>
      </c>
      <c r="D932" s="9">
        <v>123</v>
      </c>
      <c r="E932" s="15" t="s">
        <v>114</v>
      </c>
      <c r="G932" s="9">
        <v>123</v>
      </c>
      <c r="H932" s="15" t="s">
        <v>117</v>
      </c>
    </row>
    <row r="933" spans="1:8" ht="12.75">
      <c r="A933" s="9">
        <v>123.1</v>
      </c>
      <c r="B933" s="8">
        <v>0.7686</v>
      </c>
      <c r="D933" s="9">
        <v>123.1</v>
      </c>
      <c r="E933" s="15" t="s">
        <v>114</v>
      </c>
      <c r="G933" s="9">
        <v>123.1</v>
      </c>
      <c r="H933" s="15" t="s">
        <v>117</v>
      </c>
    </row>
    <row r="934" spans="1:8" ht="12.75">
      <c r="A934" s="9">
        <v>123.2</v>
      </c>
      <c r="B934" s="6">
        <v>0.7683</v>
      </c>
      <c r="D934" s="9">
        <v>123.2</v>
      </c>
      <c r="E934" s="15" t="s">
        <v>114</v>
      </c>
      <c r="G934" s="9">
        <v>123.2</v>
      </c>
      <c r="H934" s="15" t="s">
        <v>117</v>
      </c>
    </row>
    <row r="935" spans="1:8" ht="12.75">
      <c r="A935" s="9">
        <v>123.3</v>
      </c>
      <c r="B935" s="8">
        <v>0.768</v>
      </c>
      <c r="D935" s="9">
        <v>123.3</v>
      </c>
      <c r="E935" s="15" t="s">
        <v>114</v>
      </c>
      <c r="G935" s="9">
        <v>123.3</v>
      </c>
      <c r="H935" s="15" t="s">
        <v>117</v>
      </c>
    </row>
    <row r="936" spans="1:8" ht="12.75">
      <c r="A936" s="9">
        <v>123.4</v>
      </c>
      <c r="B936" s="8">
        <v>0.7677</v>
      </c>
      <c r="D936" s="9">
        <v>123.4</v>
      </c>
      <c r="E936" s="15" t="s">
        <v>114</v>
      </c>
      <c r="G936" s="9">
        <v>123.4</v>
      </c>
      <c r="H936" s="15" t="s">
        <v>117</v>
      </c>
    </row>
    <row r="937" spans="1:8" ht="12.75">
      <c r="A937" s="9">
        <v>123.5</v>
      </c>
      <c r="B937" s="8">
        <v>0.7674</v>
      </c>
      <c r="D937" s="9">
        <v>123.5</v>
      </c>
      <c r="E937" s="15" t="s">
        <v>114</v>
      </c>
      <c r="G937" s="9">
        <v>123.5</v>
      </c>
      <c r="H937" s="15" t="s">
        <v>117</v>
      </c>
    </row>
    <row r="938" spans="1:8" ht="12.75">
      <c r="A938" s="9">
        <v>123.6</v>
      </c>
      <c r="B938" s="8">
        <v>0.7671</v>
      </c>
      <c r="D938" s="9">
        <v>123.6</v>
      </c>
      <c r="E938" s="15" t="s">
        <v>114</v>
      </c>
      <c r="G938" s="9">
        <v>123.6</v>
      </c>
      <c r="H938" s="15" t="s">
        <v>117</v>
      </c>
    </row>
    <row r="939" spans="1:8" ht="12.75">
      <c r="A939" s="9">
        <v>123.7</v>
      </c>
      <c r="B939" s="8">
        <v>0.7669</v>
      </c>
      <c r="D939" s="9">
        <v>123.7</v>
      </c>
      <c r="E939" s="15" t="s">
        <v>114</v>
      </c>
      <c r="G939" s="9">
        <v>123.7</v>
      </c>
      <c r="H939" s="15" t="s">
        <v>117</v>
      </c>
    </row>
    <row r="940" spans="1:8" ht="12.75">
      <c r="A940" s="9">
        <v>123.8</v>
      </c>
      <c r="B940" s="8">
        <v>0.7666</v>
      </c>
      <c r="D940" s="9">
        <v>123.8</v>
      </c>
      <c r="E940" s="15" t="s">
        <v>114</v>
      </c>
      <c r="G940" s="9">
        <v>123.8</v>
      </c>
      <c r="H940" s="15" t="s">
        <v>117</v>
      </c>
    </row>
    <row r="941" spans="1:8" ht="12.75">
      <c r="A941" s="9">
        <v>123.9</v>
      </c>
      <c r="B941" s="6">
        <v>0.7663</v>
      </c>
      <c r="D941" s="9">
        <v>123.9</v>
      </c>
      <c r="E941" s="15" t="s">
        <v>114</v>
      </c>
      <c r="G941" s="9">
        <v>123.9</v>
      </c>
      <c r="H941" s="15" t="s">
        <v>117</v>
      </c>
    </row>
    <row r="942" spans="1:8" ht="12.75">
      <c r="A942" s="9">
        <v>124</v>
      </c>
      <c r="B942" s="8">
        <v>0.766</v>
      </c>
      <c r="D942" s="9">
        <v>124</v>
      </c>
      <c r="E942" s="15" t="s">
        <v>114</v>
      </c>
      <c r="G942" s="9">
        <v>124</v>
      </c>
      <c r="H942" s="15" t="s">
        <v>117</v>
      </c>
    </row>
    <row r="943" spans="1:8" ht="12.75">
      <c r="A943" s="9">
        <v>124.1</v>
      </c>
      <c r="B943" s="8">
        <v>0.7657</v>
      </c>
      <c r="D943" s="9">
        <v>124.1</v>
      </c>
      <c r="E943" s="15" t="s">
        <v>114</v>
      </c>
      <c r="G943" s="9">
        <v>124.1</v>
      </c>
      <c r="H943" s="15" t="s">
        <v>117</v>
      </c>
    </row>
    <row r="944" spans="1:8" ht="12.75">
      <c r="A944" s="9">
        <v>124.2</v>
      </c>
      <c r="B944" s="6">
        <v>0.7654</v>
      </c>
      <c r="D944" s="9">
        <v>124.2</v>
      </c>
      <c r="E944" s="15" t="s">
        <v>114</v>
      </c>
      <c r="G944" s="9">
        <v>124.2</v>
      </c>
      <c r="H944" s="15" t="s">
        <v>117</v>
      </c>
    </row>
    <row r="945" spans="1:8" ht="12.75">
      <c r="A945" s="9">
        <v>124.3</v>
      </c>
      <c r="B945" s="8">
        <v>0.7651</v>
      </c>
      <c r="D945" s="9">
        <v>124.3</v>
      </c>
      <c r="E945" s="15" t="s">
        <v>114</v>
      </c>
      <c r="G945" s="9">
        <v>124.3</v>
      </c>
      <c r="H945" s="15" t="s">
        <v>117</v>
      </c>
    </row>
    <row r="946" spans="1:8" ht="12.75">
      <c r="A946" s="9">
        <v>124.4</v>
      </c>
      <c r="B946" s="8">
        <v>0.7648</v>
      </c>
      <c r="D946" s="9">
        <v>124.4</v>
      </c>
      <c r="E946" s="15" t="s">
        <v>114</v>
      </c>
      <c r="G946" s="9">
        <v>124.4</v>
      </c>
      <c r="H946" s="15" t="s">
        <v>117</v>
      </c>
    </row>
    <row r="947" spans="1:8" ht="12.75">
      <c r="A947" s="9">
        <v>124.5</v>
      </c>
      <c r="B947" s="8">
        <v>0.7646</v>
      </c>
      <c r="D947" s="9">
        <v>124.5</v>
      </c>
      <c r="E947" s="15" t="s">
        <v>114</v>
      </c>
      <c r="G947" s="9">
        <v>124.5</v>
      </c>
      <c r="H947" s="15" t="s">
        <v>117</v>
      </c>
    </row>
    <row r="948" spans="1:8" ht="12.75">
      <c r="A948" s="9">
        <v>124.6</v>
      </c>
      <c r="B948" s="8">
        <v>0.7643</v>
      </c>
      <c r="D948" s="9">
        <v>124.6</v>
      </c>
      <c r="E948" s="15" t="s">
        <v>114</v>
      </c>
      <c r="G948" s="9">
        <v>124.6</v>
      </c>
      <c r="H948" s="15" t="s">
        <v>117</v>
      </c>
    </row>
    <row r="949" spans="1:8" ht="12.75">
      <c r="A949" s="9">
        <v>124.7</v>
      </c>
      <c r="B949" s="8">
        <v>0.764</v>
      </c>
      <c r="D949" s="9">
        <v>124.7</v>
      </c>
      <c r="E949" s="15" t="s">
        <v>114</v>
      </c>
      <c r="G949" s="9">
        <v>124.7</v>
      </c>
      <c r="H949" s="15" t="s">
        <v>117</v>
      </c>
    </row>
    <row r="950" spans="1:8" ht="12.75">
      <c r="A950" s="9">
        <v>124.8</v>
      </c>
      <c r="B950" s="8">
        <v>0.7637</v>
      </c>
      <c r="D950" s="9">
        <v>124.8</v>
      </c>
      <c r="E950" s="15" t="s">
        <v>114</v>
      </c>
      <c r="G950" s="9">
        <v>124.8</v>
      </c>
      <c r="H950" s="15" t="s">
        <v>117</v>
      </c>
    </row>
    <row r="951" spans="1:8" ht="12.75">
      <c r="A951" s="9">
        <v>124.9</v>
      </c>
      <c r="B951" s="6">
        <v>0.7634</v>
      </c>
      <c r="D951" s="9">
        <v>124.9</v>
      </c>
      <c r="E951" s="15" t="s">
        <v>114</v>
      </c>
      <c r="G951" s="9">
        <v>124.9</v>
      </c>
      <c r="H951" s="15" t="s">
        <v>117</v>
      </c>
    </row>
    <row r="952" spans="1:8" ht="12.75">
      <c r="A952" s="9">
        <v>125</v>
      </c>
      <c r="B952" s="8">
        <v>0.7631</v>
      </c>
      <c r="D952" s="9">
        <v>125</v>
      </c>
      <c r="E952" s="15" t="s">
        <v>114</v>
      </c>
      <c r="G952" s="9">
        <v>125</v>
      </c>
      <c r="H952" s="15" t="s">
        <v>117</v>
      </c>
    </row>
    <row r="953" spans="1:8" ht="12.75">
      <c r="A953" s="9">
        <v>125.1</v>
      </c>
      <c r="B953" s="8">
        <v>0.7629</v>
      </c>
      <c r="D953" s="9">
        <v>125.1</v>
      </c>
      <c r="E953" s="15" t="s">
        <v>114</v>
      </c>
      <c r="G953" s="9">
        <v>125.1</v>
      </c>
      <c r="H953" s="15" t="s">
        <v>117</v>
      </c>
    </row>
    <row r="954" spans="1:8" ht="12.75">
      <c r="A954" s="9">
        <v>125.2</v>
      </c>
      <c r="B954" s="6">
        <v>0.7626</v>
      </c>
      <c r="D954" s="9">
        <v>125.2</v>
      </c>
      <c r="E954" s="15" t="s">
        <v>114</v>
      </c>
      <c r="G954" s="9">
        <v>125.2</v>
      </c>
      <c r="H954" s="15" t="s">
        <v>117</v>
      </c>
    </row>
    <row r="955" spans="1:8" ht="12.75">
      <c r="A955" s="9">
        <v>125.3</v>
      </c>
      <c r="B955" s="8">
        <v>0.7623</v>
      </c>
      <c r="D955" s="9">
        <v>125.3</v>
      </c>
      <c r="E955" s="15" t="s">
        <v>114</v>
      </c>
      <c r="G955" s="9">
        <v>125.3</v>
      </c>
      <c r="H955" s="15" t="s">
        <v>117</v>
      </c>
    </row>
    <row r="956" spans="1:8" ht="12.75">
      <c r="A956" s="9">
        <v>125.4</v>
      </c>
      <c r="B956" s="8">
        <v>0.762</v>
      </c>
      <c r="D956" s="9">
        <v>125.4</v>
      </c>
      <c r="E956" s="15" t="s">
        <v>114</v>
      </c>
      <c r="G956" s="9">
        <v>125.4</v>
      </c>
      <c r="H956" s="15" t="s">
        <v>117</v>
      </c>
    </row>
    <row r="957" spans="1:8" ht="12.75">
      <c r="A957" s="9">
        <v>125.5</v>
      </c>
      <c r="B957" s="8">
        <v>0.7617</v>
      </c>
      <c r="D957" s="9">
        <v>125.5</v>
      </c>
      <c r="E957" s="15" t="s">
        <v>114</v>
      </c>
      <c r="G957" s="9">
        <v>125.5</v>
      </c>
      <c r="H957" s="15" t="s">
        <v>117</v>
      </c>
    </row>
    <row r="958" spans="1:8" ht="12.75">
      <c r="A958" s="9">
        <v>125.6</v>
      </c>
      <c r="B958" s="8">
        <v>0.7615</v>
      </c>
      <c r="D958" s="9">
        <v>125.6</v>
      </c>
      <c r="E958" s="15" t="s">
        <v>114</v>
      </c>
      <c r="G958" s="9">
        <v>125.6</v>
      </c>
      <c r="H958" s="15" t="s">
        <v>117</v>
      </c>
    </row>
    <row r="959" spans="1:8" ht="12.75">
      <c r="A959" s="9">
        <v>125.7</v>
      </c>
      <c r="B959" s="8">
        <v>0.7612</v>
      </c>
      <c r="D959" s="9">
        <v>125.7</v>
      </c>
      <c r="E959" s="15" t="s">
        <v>114</v>
      </c>
      <c r="G959" s="9">
        <v>125.7</v>
      </c>
      <c r="H959" s="15" t="s">
        <v>117</v>
      </c>
    </row>
    <row r="960" spans="1:8" ht="12.75">
      <c r="A960" s="9">
        <v>125.8</v>
      </c>
      <c r="B960" s="8">
        <v>0.7609</v>
      </c>
      <c r="D960" s="9">
        <v>125.8</v>
      </c>
      <c r="E960" s="15" t="s">
        <v>114</v>
      </c>
      <c r="G960" s="9">
        <v>125.8</v>
      </c>
      <c r="H960" s="15" t="s">
        <v>117</v>
      </c>
    </row>
    <row r="961" spans="1:8" ht="12.75">
      <c r="A961" s="9">
        <v>125.9</v>
      </c>
      <c r="B961" s="6">
        <v>0.7606</v>
      </c>
      <c r="D961" s="9">
        <v>125.9</v>
      </c>
      <c r="E961" s="15" t="s">
        <v>114</v>
      </c>
      <c r="G961" s="9">
        <v>125.9</v>
      </c>
      <c r="H961" s="15" t="s">
        <v>117</v>
      </c>
    </row>
    <row r="962" spans="1:8" ht="12.75">
      <c r="A962" s="9">
        <v>126</v>
      </c>
      <c r="B962" s="8">
        <v>0.7603</v>
      </c>
      <c r="D962" s="9">
        <v>126</v>
      </c>
      <c r="E962" s="15" t="s">
        <v>114</v>
      </c>
      <c r="G962" s="9">
        <v>126</v>
      </c>
      <c r="H962" s="15" t="s">
        <v>117</v>
      </c>
    </row>
    <row r="963" spans="1:8" ht="12.75">
      <c r="A963" s="9">
        <v>126.1</v>
      </c>
      <c r="B963" s="8">
        <v>0.7601</v>
      </c>
      <c r="D963" s="9">
        <v>126.1</v>
      </c>
      <c r="E963" s="15" t="s">
        <v>114</v>
      </c>
      <c r="G963" s="9">
        <v>126.1</v>
      </c>
      <c r="H963" s="15" t="s">
        <v>117</v>
      </c>
    </row>
    <row r="964" spans="1:8" ht="12.75">
      <c r="A964" s="9">
        <v>126.2</v>
      </c>
      <c r="B964" s="6">
        <v>0.7598</v>
      </c>
      <c r="D964" s="9">
        <v>126.2</v>
      </c>
      <c r="E964" s="15" t="s">
        <v>114</v>
      </c>
      <c r="G964" s="9">
        <v>126.2</v>
      </c>
      <c r="H964" s="15" t="s">
        <v>117</v>
      </c>
    </row>
    <row r="965" spans="1:8" ht="12.75">
      <c r="A965" s="9">
        <v>126.3</v>
      </c>
      <c r="B965" s="8">
        <v>0.7595</v>
      </c>
      <c r="D965" s="9">
        <v>126.3</v>
      </c>
      <c r="E965" s="15" t="s">
        <v>114</v>
      </c>
      <c r="G965" s="9">
        <v>126.3</v>
      </c>
      <c r="H965" s="15" t="s">
        <v>117</v>
      </c>
    </row>
    <row r="966" spans="1:8" ht="12.75">
      <c r="A966" s="9">
        <v>126.4</v>
      </c>
      <c r="B966" s="8">
        <v>0.7592</v>
      </c>
      <c r="D966" s="9">
        <v>126.4</v>
      </c>
      <c r="E966" s="15" t="s">
        <v>114</v>
      </c>
      <c r="G966" s="9">
        <v>126.4</v>
      </c>
      <c r="H966" s="15" t="s">
        <v>117</v>
      </c>
    </row>
    <row r="967" spans="1:8" ht="12.75">
      <c r="A967" s="9">
        <v>126.5</v>
      </c>
      <c r="B967" s="8">
        <v>0.7589</v>
      </c>
      <c r="D967" s="9">
        <v>126.5</v>
      </c>
      <c r="E967" s="15" t="s">
        <v>114</v>
      </c>
      <c r="G967" s="9">
        <v>126.5</v>
      </c>
      <c r="H967" s="15" t="s">
        <v>117</v>
      </c>
    </row>
    <row r="968" spans="1:8" ht="12.75">
      <c r="A968" s="9">
        <v>126.6</v>
      </c>
      <c r="B968" s="8">
        <v>0.7587</v>
      </c>
      <c r="D968" s="9">
        <v>126.6</v>
      </c>
      <c r="E968" s="15" t="s">
        <v>114</v>
      </c>
      <c r="G968" s="9">
        <v>126.6</v>
      </c>
      <c r="H968" s="15" t="s">
        <v>117</v>
      </c>
    </row>
    <row r="969" spans="1:8" ht="12.75">
      <c r="A969" s="9">
        <v>126.7</v>
      </c>
      <c r="B969" s="8">
        <v>0.7584</v>
      </c>
      <c r="D969" s="9">
        <v>126.7</v>
      </c>
      <c r="E969" s="15" t="s">
        <v>114</v>
      </c>
      <c r="G969" s="9">
        <v>126.7</v>
      </c>
      <c r="H969" s="15" t="s">
        <v>117</v>
      </c>
    </row>
    <row r="970" spans="1:8" ht="12.75">
      <c r="A970" s="9">
        <v>126.8</v>
      </c>
      <c r="B970" s="8">
        <v>0.7581</v>
      </c>
      <c r="D970" s="9">
        <v>126.8</v>
      </c>
      <c r="E970" s="15" t="s">
        <v>114</v>
      </c>
      <c r="G970" s="9">
        <v>126.8</v>
      </c>
      <c r="H970" s="15" t="s">
        <v>117</v>
      </c>
    </row>
    <row r="971" spans="1:8" ht="12.75">
      <c r="A971" s="9">
        <v>126.9</v>
      </c>
      <c r="B971" s="6">
        <v>0.7578</v>
      </c>
      <c r="D971" s="9">
        <v>126.9</v>
      </c>
      <c r="E971" s="15" t="s">
        <v>114</v>
      </c>
      <c r="G971" s="9">
        <v>126.9</v>
      </c>
      <c r="H971" s="15" t="s">
        <v>117</v>
      </c>
    </row>
    <row r="972" spans="1:8" ht="12.75">
      <c r="A972" s="9">
        <v>127</v>
      </c>
      <c r="B972" s="8">
        <v>0.7576</v>
      </c>
      <c r="D972" s="9">
        <v>127</v>
      </c>
      <c r="E972" s="15" t="s">
        <v>114</v>
      </c>
      <c r="G972" s="9">
        <v>127</v>
      </c>
      <c r="H972" s="15" t="s">
        <v>117</v>
      </c>
    </row>
    <row r="973" spans="1:8" ht="12.75">
      <c r="A973" s="9">
        <v>127.1</v>
      </c>
      <c r="B973" s="8">
        <v>0.7573</v>
      </c>
      <c r="D973" s="9">
        <v>127.1</v>
      </c>
      <c r="E973" s="15" t="s">
        <v>114</v>
      </c>
      <c r="G973" s="9">
        <v>127.1</v>
      </c>
      <c r="H973" s="15" t="s">
        <v>117</v>
      </c>
    </row>
    <row r="974" spans="1:8" ht="12.75">
      <c r="A974" s="9">
        <v>127.2</v>
      </c>
      <c r="B974" s="6">
        <v>0.757</v>
      </c>
      <c r="D974" s="9">
        <v>127.2</v>
      </c>
      <c r="E974" s="15" t="s">
        <v>114</v>
      </c>
      <c r="G974" s="9">
        <v>127.2</v>
      </c>
      <c r="H974" s="15" t="s">
        <v>117</v>
      </c>
    </row>
    <row r="975" spans="1:8" ht="12.75">
      <c r="A975" s="9">
        <v>127.3</v>
      </c>
      <c r="B975" s="8">
        <v>0.7568</v>
      </c>
      <c r="D975" s="9">
        <v>127.3</v>
      </c>
      <c r="E975" s="15" t="s">
        <v>114</v>
      </c>
      <c r="G975" s="9">
        <v>127.3</v>
      </c>
      <c r="H975" s="15" t="s">
        <v>117</v>
      </c>
    </row>
    <row r="976" spans="1:8" ht="12.75">
      <c r="A976" s="9">
        <v>127.4</v>
      </c>
      <c r="B976" s="8">
        <v>0.7565</v>
      </c>
      <c r="D976" s="9">
        <v>127.4</v>
      </c>
      <c r="E976" s="15" t="s">
        <v>114</v>
      </c>
      <c r="G976" s="9">
        <v>127.4</v>
      </c>
      <c r="H976" s="15" t="s">
        <v>117</v>
      </c>
    </row>
    <row r="977" spans="1:8" ht="12.75">
      <c r="A977" s="9">
        <v>127.5</v>
      </c>
      <c r="B977" s="8">
        <v>0.7562</v>
      </c>
      <c r="D977" s="9">
        <v>127.5</v>
      </c>
      <c r="E977" s="15" t="s">
        <v>114</v>
      </c>
      <c r="G977" s="9">
        <v>127.5</v>
      </c>
      <c r="H977" s="15" t="s">
        <v>117</v>
      </c>
    </row>
    <row r="978" spans="1:8" ht="12.75">
      <c r="A978" s="9">
        <v>127.6</v>
      </c>
      <c r="B978" s="8">
        <v>0.7559</v>
      </c>
      <c r="D978" s="9">
        <v>127.6</v>
      </c>
      <c r="E978" s="15" t="s">
        <v>114</v>
      </c>
      <c r="G978" s="9">
        <v>127.6</v>
      </c>
      <c r="H978" s="15" t="s">
        <v>117</v>
      </c>
    </row>
    <row r="979" spans="1:8" ht="12.75">
      <c r="A979" s="9">
        <v>127.7</v>
      </c>
      <c r="B979" s="8">
        <v>0.7557</v>
      </c>
      <c r="D979" s="9">
        <v>127.7</v>
      </c>
      <c r="E979" s="15" t="s">
        <v>114</v>
      </c>
      <c r="G979" s="9">
        <v>127.7</v>
      </c>
      <c r="H979" s="15" t="s">
        <v>117</v>
      </c>
    </row>
    <row r="980" spans="1:8" ht="12.75">
      <c r="A980" s="9">
        <v>127.8</v>
      </c>
      <c r="B980" s="8">
        <v>0.7554</v>
      </c>
      <c r="D980" s="9">
        <v>127.8</v>
      </c>
      <c r="E980" s="15" t="s">
        <v>114</v>
      </c>
      <c r="G980" s="9">
        <v>127.8</v>
      </c>
      <c r="H980" s="15" t="s">
        <v>117</v>
      </c>
    </row>
    <row r="981" spans="1:8" ht="12.75">
      <c r="A981" s="9">
        <v>127.9</v>
      </c>
      <c r="B981" s="6">
        <v>0.7551</v>
      </c>
      <c r="D981" s="9">
        <v>127.9</v>
      </c>
      <c r="E981" s="15" t="s">
        <v>114</v>
      </c>
      <c r="G981" s="9">
        <v>127.9</v>
      </c>
      <c r="H981" s="15" t="s">
        <v>117</v>
      </c>
    </row>
    <row r="982" spans="1:8" ht="12.75">
      <c r="A982" s="9">
        <v>128</v>
      </c>
      <c r="B982" s="8">
        <v>0.7548</v>
      </c>
      <c r="D982" s="9">
        <v>128</v>
      </c>
      <c r="E982" s="15" t="s">
        <v>114</v>
      </c>
      <c r="G982" s="9">
        <v>128</v>
      </c>
      <c r="H982" s="15" t="s">
        <v>117</v>
      </c>
    </row>
    <row r="983" spans="1:8" ht="12.75">
      <c r="A983" s="9">
        <v>128.1</v>
      </c>
      <c r="B983" s="8">
        <v>0.7546</v>
      </c>
      <c r="D983" s="9">
        <v>128.1</v>
      </c>
      <c r="E983" s="15" t="s">
        <v>114</v>
      </c>
      <c r="G983" s="9">
        <v>128.1</v>
      </c>
      <c r="H983" s="15" t="s">
        <v>117</v>
      </c>
    </row>
    <row r="984" spans="1:8" ht="12.75">
      <c r="A984" s="9">
        <v>128.2</v>
      </c>
      <c r="B984" s="6">
        <v>0.7543</v>
      </c>
      <c r="D984" s="9">
        <v>128.2</v>
      </c>
      <c r="E984" s="15" t="s">
        <v>114</v>
      </c>
      <c r="G984" s="9">
        <v>128.2</v>
      </c>
      <c r="H984" s="15" t="s">
        <v>117</v>
      </c>
    </row>
    <row r="985" spans="1:8" ht="12.75">
      <c r="A985" s="9">
        <v>128.3</v>
      </c>
      <c r="B985" s="8">
        <v>0.754</v>
      </c>
      <c r="D985" s="9">
        <v>128.3</v>
      </c>
      <c r="E985" s="15" t="s">
        <v>114</v>
      </c>
      <c r="G985" s="9">
        <v>128.3</v>
      </c>
      <c r="H985" s="15" t="s">
        <v>117</v>
      </c>
    </row>
    <row r="986" spans="1:8" ht="12.75">
      <c r="A986" s="9">
        <v>128.4</v>
      </c>
      <c r="B986" s="8">
        <v>0.7538</v>
      </c>
      <c r="D986" s="9">
        <v>128.4</v>
      </c>
      <c r="E986" s="15" t="s">
        <v>114</v>
      </c>
      <c r="G986" s="9">
        <v>128.4</v>
      </c>
      <c r="H986" s="15" t="s">
        <v>117</v>
      </c>
    </row>
    <row r="987" spans="1:8" ht="12.75">
      <c r="A987" s="9">
        <v>128.5</v>
      </c>
      <c r="B987" s="8">
        <v>0.7535</v>
      </c>
      <c r="D987" s="9">
        <v>128.5</v>
      </c>
      <c r="E987" s="15" t="s">
        <v>114</v>
      </c>
      <c r="G987" s="9">
        <v>128.5</v>
      </c>
      <c r="H987" s="15" t="s">
        <v>117</v>
      </c>
    </row>
    <row r="988" spans="1:8" ht="12.75">
      <c r="A988" s="9">
        <v>128.6</v>
      </c>
      <c r="B988" s="8">
        <v>0.7532</v>
      </c>
      <c r="D988" s="9">
        <v>128.6</v>
      </c>
      <c r="E988" s="15" t="s">
        <v>114</v>
      </c>
      <c r="G988" s="9">
        <v>128.6</v>
      </c>
      <c r="H988" s="15" t="s">
        <v>117</v>
      </c>
    </row>
    <row r="989" spans="1:8" ht="12.75">
      <c r="A989" s="9">
        <v>128.7</v>
      </c>
      <c r="B989" s="8">
        <v>0.753</v>
      </c>
      <c r="D989" s="9">
        <v>128.7</v>
      </c>
      <c r="E989" s="15" t="s">
        <v>114</v>
      </c>
      <c r="G989" s="9">
        <v>128.7</v>
      </c>
      <c r="H989" s="15" t="s">
        <v>117</v>
      </c>
    </row>
    <row r="990" spans="1:8" ht="12.75">
      <c r="A990" s="9">
        <v>128.8</v>
      </c>
      <c r="B990" s="8">
        <v>0.7527</v>
      </c>
      <c r="D990" s="9">
        <v>128.8</v>
      </c>
      <c r="E990" s="15" t="s">
        <v>114</v>
      </c>
      <c r="G990" s="9">
        <v>128.8</v>
      </c>
      <c r="H990" s="15" t="s">
        <v>117</v>
      </c>
    </row>
    <row r="991" spans="1:8" ht="12.75">
      <c r="A991" s="9">
        <v>128.9</v>
      </c>
      <c r="B991" s="6">
        <v>0.7524</v>
      </c>
      <c r="D991" s="9">
        <v>128.9</v>
      </c>
      <c r="E991" s="15" t="s">
        <v>114</v>
      </c>
      <c r="G991" s="9">
        <v>128.9</v>
      </c>
      <c r="H991" s="15" t="s">
        <v>117</v>
      </c>
    </row>
    <row r="992" spans="1:8" ht="12.75">
      <c r="A992" s="9">
        <v>129</v>
      </c>
      <c r="B992" s="8">
        <v>0.7522</v>
      </c>
      <c r="D992" s="9">
        <v>129</v>
      </c>
      <c r="E992" s="15" t="s">
        <v>114</v>
      </c>
      <c r="G992" s="9">
        <v>129</v>
      </c>
      <c r="H992" s="15" t="s">
        <v>117</v>
      </c>
    </row>
    <row r="993" spans="1:8" ht="12.75">
      <c r="A993" s="9">
        <v>129.1</v>
      </c>
      <c r="B993" s="8">
        <v>0.7519</v>
      </c>
      <c r="D993" s="9">
        <v>129.1</v>
      </c>
      <c r="E993" s="15" t="s">
        <v>114</v>
      </c>
      <c r="G993" s="9">
        <v>129.1</v>
      </c>
      <c r="H993" s="15" t="s">
        <v>117</v>
      </c>
    </row>
    <row r="994" spans="1:8" ht="12.75">
      <c r="A994" s="9">
        <v>129.2</v>
      </c>
      <c r="B994" s="6">
        <v>0.7516</v>
      </c>
      <c r="D994" s="9">
        <v>129.2</v>
      </c>
      <c r="E994" s="15" t="s">
        <v>114</v>
      </c>
      <c r="G994" s="9">
        <v>129.2</v>
      </c>
      <c r="H994" s="15" t="s">
        <v>117</v>
      </c>
    </row>
    <row r="995" spans="1:8" ht="12.75">
      <c r="A995" s="9">
        <v>129.3</v>
      </c>
      <c r="B995" s="8">
        <v>0.7514</v>
      </c>
      <c r="D995" s="9">
        <v>129.3</v>
      </c>
      <c r="E995" s="15" t="s">
        <v>114</v>
      </c>
      <c r="G995" s="9">
        <v>129.3</v>
      </c>
      <c r="H995" s="15" t="s">
        <v>117</v>
      </c>
    </row>
    <row r="996" spans="1:8" ht="12.75">
      <c r="A996" s="9">
        <v>129.4</v>
      </c>
      <c r="B996" s="8">
        <v>0.7511</v>
      </c>
      <c r="D996" s="9">
        <v>129.4</v>
      </c>
      <c r="E996" s="15" t="s">
        <v>114</v>
      </c>
      <c r="G996" s="9">
        <v>129.4</v>
      </c>
      <c r="H996" s="15" t="s">
        <v>117</v>
      </c>
    </row>
    <row r="997" spans="1:8" ht="12.75">
      <c r="A997" s="9">
        <v>129.5</v>
      </c>
      <c r="B997" s="8">
        <v>0.7508</v>
      </c>
      <c r="D997" s="9">
        <v>129.5</v>
      </c>
      <c r="E997" s="15" t="s">
        <v>114</v>
      </c>
      <c r="G997" s="9">
        <v>129.5</v>
      </c>
      <c r="H997" s="15" t="s">
        <v>117</v>
      </c>
    </row>
    <row r="998" spans="1:8" ht="12.75">
      <c r="A998" s="9">
        <v>129.6</v>
      </c>
      <c r="B998" s="8">
        <v>0.7506</v>
      </c>
      <c r="D998" s="9">
        <v>129.6</v>
      </c>
      <c r="E998" s="15" t="s">
        <v>114</v>
      </c>
      <c r="G998" s="9">
        <v>129.6</v>
      </c>
      <c r="H998" s="15" t="s">
        <v>117</v>
      </c>
    </row>
    <row r="999" spans="1:8" ht="12.75">
      <c r="A999" s="9">
        <v>129.7</v>
      </c>
      <c r="B999" s="8">
        <v>0.7503</v>
      </c>
      <c r="D999" s="9">
        <v>129.7</v>
      </c>
      <c r="E999" s="15" t="s">
        <v>114</v>
      </c>
      <c r="G999" s="9">
        <v>129.7</v>
      </c>
      <c r="H999" s="15" t="s">
        <v>117</v>
      </c>
    </row>
    <row r="1000" spans="1:8" ht="12.75">
      <c r="A1000" s="9">
        <v>129.8</v>
      </c>
      <c r="B1000" s="8">
        <v>0.75</v>
      </c>
      <c r="D1000" s="9">
        <v>129.8</v>
      </c>
      <c r="E1000" s="15" t="s">
        <v>114</v>
      </c>
      <c r="G1000" s="9">
        <v>129.8</v>
      </c>
      <c r="H1000" s="15" t="s">
        <v>117</v>
      </c>
    </row>
    <row r="1001" spans="1:8" ht="12.75">
      <c r="A1001" s="9">
        <v>129.9</v>
      </c>
      <c r="B1001" s="6">
        <v>0.7498</v>
      </c>
      <c r="D1001" s="9">
        <v>129.9</v>
      </c>
      <c r="E1001" s="15" t="s">
        <v>114</v>
      </c>
      <c r="G1001" s="9">
        <v>129.9</v>
      </c>
      <c r="H1001" s="15" t="s">
        <v>117</v>
      </c>
    </row>
    <row r="1002" spans="1:8" ht="12.75">
      <c r="A1002" s="9">
        <v>130</v>
      </c>
      <c r="B1002" s="8">
        <v>0.7495</v>
      </c>
      <c r="D1002" s="9">
        <v>130</v>
      </c>
      <c r="E1002" s="15" t="s">
        <v>114</v>
      </c>
      <c r="G1002" s="9">
        <v>130</v>
      </c>
      <c r="H1002" s="15" t="s">
        <v>117</v>
      </c>
    </row>
    <row r="1003" spans="1:8" ht="12.75">
      <c r="A1003" s="9">
        <v>130.1</v>
      </c>
      <c r="B1003" s="8">
        <v>0.7492</v>
      </c>
      <c r="D1003" s="9">
        <v>130.1</v>
      </c>
      <c r="E1003" s="15" t="s">
        <v>114</v>
      </c>
      <c r="G1003" s="9">
        <v>130.1</v>
      </c>
      <c r="H1003" s="15" t="s">
        <v>117</v>
      </c>
    </row>
    <row r="1004" spans="1:8" ht="12.75">
      <c r="A1004" s="9">
        <v>130.2</v>
      </c>
      <c r="B1004" s="6">
        <v>0.749</v>
      </c>
      <c r="D1004" s="9">
        <v>130.2</v>
      </c>
      <c r="E1004" s="15" t="s">
        <v>114</v>
      </c>
      <c r="G1004" s="9">
        <v>130.2</v>
      </c>
      <c r="H1004" s="15" t="s">
        <v>117</v>
      </c>
    </row>
    <row r="1005" spans="1:8" ht="12.75">
      <c r="A1005" s="9">
        <v>130.3</v>
      </c>
      <c r="B1005" s="8">
        <v>0.7487</v>
      </c>
      <c r="D1005" s="9">
        <v>130.3</v>
      </c>
      <c r="E1005" s="15" t="s">
        <v>114</v>
      </c>
      <c r="G1005" s="9">
        <v>130.3</v>
      </c>
      <c r="H1005" s="15" t="s">
        <v>117</v>
      </c>
    </row>
    <row r="1006" spans="1:8" ht="12.75">
      <c r="A1006" s="9">
        <v>130.4</v>
      </c>
      <c r="B1006" s="8">
        <v>0.7485</v>
      </c>
      <c r="D1006" s="9">
        <v>130.4</v>
      </c>
      <c r="E1006" s="15" t="s">
        <v>114</v>
      </c>
      <c r="G1006" s="9">
        <v>130.4</v>
      </c>
      <c r="H1006" s="15" t="s">
        <v>117</v>
      </c>
    </row>
    <row r="1007" spans="1:8" ht="12.75">
      <c r="A1007" s="9">
        <v>130.5</v>
      </c>
      <c r="B1007" s="8">
        <v>0.7482</v>
      </c>
      <c r="D1007" s="9">
        <v>130.5</v>
      </c>
      <c r="E1007" s="15" t="s">
        <v>114</v>
      </c>
      <c r="G1007" s="9">
        <v>130.5</v>
      </c>
      <c r="H1007" s="15" t="s">
        <v>117</v>
      </c>
    </row>
    <row r="1008" spans="1:8" ht="12.75">
      <c r="A1008" s="9">
        <v>130.6</v>
      </c>
      <c r="B1008" s="8">
        <v>0.7479</v>
      </c>
      <c r="D1008" s="9">
        <v>130.6</v>
      </c>
      <c r="E1008" s="15" t="s">
        <v>114</v>
      </c>
      <c r="G1008" s="9">
        <v>130.6</v>
      </c>
      <c r="H1008" s="15" t="s">
        <v>117</v>
      </c>
    </row>
    <row r="1009" spans="1:8" ht="12.75">
      <c r="A1009" s="9">
        <v>130.7</v>
      </c>
      <c r="B1009" s="8">
        <v>0.7477</v>
      </c>
      <c r="D1009" s="9">
        <v>130.7</v>
      </c>
      <c r="E1009" s="15" t="s">
        <v>114</v>
      </c>
      <c r="G1009" s="9">
        <v>130.7</v>
      </c>
      <c r="H1009" s="15" t="s">
        <v>117</v>
      </c>
    </row>
    <row r="1010" spans="1:8" ht="12.75">
      <c r="A1010" s="9">
        <v>130.8</v>
      </c>
      <c r="B1010" s="8">
        <v>0.7474</v>
      </c>
      <c r="D1010" s="9">
        <v>130.8</v>
      </c>
      <c r="E1010" s="15" t="s">
        <v>114</v>
      </c>
      <c r="G1010" s="9">
        <v>130.8</v>
      </c>
      <c r="H1010" s="15" t="s">
        <v>117</v>
      </c>
    </row>
    <row r="1011" spans="1:8" ht="12.75">
      <c r="A1011" s="9">
        <v>130.9</v>
      </c>
      <c r="B1011" s="6">
        <v>0.7472</v>
      </c>
      <c r="D1011" s="9">
        <v>130.9</v>
      </c>
      <c r="E1011" s="15" t="s">
        <v>114</v>
      </c>
      <c r="G1011" s="9">
        <v>130.9</v>
      </c>
      <c r="H1011" s="15" t="s">
        <v>117</v>
      </c>
    </row>
    <row r="1012" spans="1:8" ht="12.75">
      <c r="A1012" s="9">
        <v>131</v>
      </c>
      <c r="B1012" s="8">
        <v>0.7469</v>
      </c>
      <c r="D1012" s="9">
        <v>131</v>
      </c>
      <c r="E1012" s="15" t="s">
        <v>114</v>
      </c>
      <c r="G1012" s="9">
        <v>131</v>
      </c>
      <c r="H1012" s="15" t="s">
        <v>117</v>
      </c>
    </row>
    <row r="1013" spans="1:8" ht="12.75">
      <c r="A1013" s="9">
        <v>131.1</v>
      </c>
      <c r="B1013" s="8">
        <v>0.7466</v>
      </c>
      <c r="D1013" s="9">
        <v>131.1</v>
      </c>
      <c r="E1013" s="15" t="s">
        <v>114</v>
      </c>
      <c r="G1013" s="9">
        <v>131.1</v>
      </c>
      <c r="H1013" s="15" t="s">
        <v>117</v>
      </c>
    </row>
    <row r="1014" spans="1:8" ht="12.75">
      <c r="A1014" s="9">
        <v>131.2</v>
      </c>
      <c r="B1014" s="6">
        <v>0.7464</v>
      </c>
      <c r="D1014" s="9">
        <v>131.2</v>
      </c>
      <c r="E1014" s="15" t="s">
        <v>114</v>
      </c>
      <c r="G1014" s="9">
        <v>131.2</v>
      </c>
      <c r="H1014" s="15" t="s">
        <v>117</v>
      </c>
    </row>
    <row r="1015" spans="1:8" ht="12.75">
      <c r="A1015" s="9">
        <v>131.3</v>
      </c>
      <c r="B1015" s="8">
        <v>0.7461</v>
      </c>
      <c r="D1015" s="9">
        <v>131.3</v>
      </c>
      <c r="E1015" s="15" t="s">
        <v>114</v>
      </c>
      <c r="G1015" s="9">
        <v>131.3</v>
      </c>
      <c r="H1015" s="15" t="s">
        <v>117</v>
      </c>
    </row>
    <row r="1016" spans="1:8" ht="12.75">
      <c r="A1016" s="9">
        <v>131.4</v>
      </c>
      <c r="B1016" s="8">
        <v>0.7459</v>
      </c>
      <c r="D1016" s="9">
        <v>131.4</v>
      </c>
      <c r="E1016" s="15" t="s">
        <v>114</v>
      </c>
      <c r="G1016" s="9">
        <v>131.4</v>
      </c>
      <c r="H1016" s="15" t="s">
        <v>117</v>
      </c>
    </row>
    <row r="1017" spans="1:8" ht="12.75">
      <c r="A1017" s="9">
        <v>131.5</v>
      </c>
      <c r="B1017" s="8">
        <v>0.7456</v>
      </c>
      <c r="D1017" s="9">
        <v>131.5</v>
      </c>
      <c r="E1017" s="15" t="s">
        <v>114</v>
      </c>
      <c r="G1017" s="9">
        <v>131.5</v>
      </c>
      <c r="H1017" s="15" t="s">
        <v>117</v>
      </c>
    </row>
    <row r="1018" spans="1:8" ht="12.75">
      <c r="A1018" s="9">
        <v>131.6</v>
      </c>
      <c r="B1018" s="8">
        <v>0.7454</v>
      </c>
      <c r="D1018" s="9">
        <v>131.6</v>
      </c>
      <c r="E1018" s="15" t="s">
        <v>114</v>
      </c>
      <c r="G1018" s="9">
        <v>131.6</v>
      </c>
      <c r="H1018" s="15" t="s">
        <v>117</v>
      </c>
    </row>
    <row r="1019" spans="1:8" ht="12.75">
      <c r="A1019" s="9">
        <v>131.7</v>
      </c>
      <c r="B1019" s="8">
        <v>0.7451</v>
      </c>
      <c r="D1019" s="9">
        <v>131.7</v>
      </c>
      <c r="E1019" s="15" t="s">
        <v>114</v>
      </c>
      <c r="G1019" s="9">
        <v>131.7</v>
      </c>
      <c r="H1019" s="15" t="s">
        <v>117</v>
      </c>
    </row>
    <row r="1020" spans="1:8" ht="12.75">
      <c r="A1020" s="9">
        <v>131.8</v>
      </c>
      <c r="B1020" s="8">
        <v>0.7448</v>
      </c>
      <c r="D1020" s="9">
        <v>131.8</v>
      </c>
      <c r="E1020" s="15" t="s">
        <v>114</v>
      </c>
      <c r="G1020" s="9">
        <v>131.8</v>
      </c>
      <c r="H1020" s="15" t="s">
        <v>117</v>
      </c>
    </row>
    <row r="1021" spans="1:8" ht="12.75">
      <c r="A1021" s="9">
        <v>131.9</v>
      </c>
      <c r="B1021" s="6">
        <v>0.7446</v>
      </c>
      <c r="D1021" s="9">
        <v>131.9</v>
      </c>
      <c r="E1021" s="15" t="s">
        <v>114</v>
      </c>
      <c r="G1021" s="9">
        <v>131.9</v>
      </c>
      <c r="H1021" s="15" t="s">
        <v>117</v>
      </c>
    </row>
    <row r="1022" spans="1:8" ht="12.75">
      <c r="A1022" s="9">
        <v>132</v>
      </c>
      <c r="B1022" s="8">
        <v>0.7443</v>
      </c>
      <c r="D1022" s="9">
        <v>132</v>
      </c>
      <c r="E1022" s="15" t="s">
        <v>114</v>
      </c>
      <c r="G1022" s="9">
        <v>132</v>
      </c>
      <c r="H1022" s="15" t="s">
        <v>117</v>
      </c>
    </row>
    <row r="1023" spans="1:8" ht="12.75">
      <c r="A1023" s="9">
        <v>132.1</v>
      </c>
      <c r="B1023" s="8">
        <v>0.7441</v>
      </c>
      <c r="D1023" s="9">
        <v>132.1</v>
      </c>
      <c r="E1023" s="15" t="s">
        <v>114</v>
      </c>
      <c r="G1023" s="9">
        <v>132.1</v>
      </c>
      <c r="H1023" s="15" t="s">
        <v>117</v>
      </c>
    </row>
    <row r="1024" spans="1:8" ht="12.75">
      <c r="A1024" s="9">
        <v>132.2</v>
      </c>
      <c r="B1024" s="6">
        <v>0.7438</v>
      </c>
      <c r="D1024" s="9">
        <v>132.2</v>
      </c>
      <c r="E1024" s="15" t="s">
        <v>114</v>
      </c>
      <c r="G1024" s="9">
        <v>132.2</v>
      </c>
      <c r="H1024" s="15" t="s">
        <v>117</v>
      </c>
    </row>
    <row r="1025" spans="1:8" ht="12.75">
      <c r="A1025" s="9">
        <v>132.3</v>
      </c>
      <c r="B1025" s="8">
        <v>0.7436</v>
      </c>
      <c r="D1025" s="9">
        <v>132.3</v>
      </c>
      <c r="E1025" s="15" t="s">
        <v>114</v>
      </c>
      <c r="G1025" s="9">
        <v>132.3</v>
      </c>
      <c r="H1025" s="15" t="s">
        <v>117</v>
      </c>
    </row>
    <row r="1026" spans="1:8" ht="12.75">
      <c r="A1026" s="9">
        <v>132.4</v>
      </c>
      <c r="B1026" s="8">
        <v>0.7433</v>
      </c>
      <c r="D1026" s="9">
        <v>132.4</v>
      </c>
      <c r="E1026" s="15" t="s">
        <v>114</v>
      </c>
      <c r="G1026" s="9">
        <v>132.4</v>
      </c>
      <c r="H1026" s="15" t="s">
        <v>117</v>
      </c>
    </row>
    <row r="1027" spans="1:8" ht="12.75">
      <c r="A1027" s="9">
        <v>132.5</v>
      </c>
      <c r="B1027" s="8">
        <v>0.7431</v>
      </c>
      <c r="D1027" s="9">
        <v>132.5</v>
      </c>
      <c r="E1027" s="15" t="s">
        <v>114</v>
      </c>
      <c r="G1027" s="9">
        <v>132.5</v>
      </c>
      <c r="H1027" s="15" t="s">
        <v>117</v>
      </c>
    </row>
    <row r="1028" spans="1:8" ht="12.75">
      <c r="A1028" s="9">
        <v>132.6</v>
      </c>
      <c r="B1028" s="8">
        <v>0.7428</v>
      </c>
      <c r="D1028" s="9">
        <v>132.6</v>
      </c>
      <c r="E1028" s="15" t="s">
        <v>114</v>
      </c>
      <c r="G1028" s="9">
        <v>132.6</v>
      </c>
      <c r="H1028" s="15" t="s">
        <v>117</v>
      </c>
    </row>
    <row r="1029" spans="1:8" ht="12.75">
      <c r="A1029" s="9">
        <v>132.7</v>
      </c>
      <c r="B1029" s="8">
        <v>0.7427</v>
      </c>
      <c r="D1029" s="9">
        <v>132.7</v>
      </c>
      <c r="E1029" s="15" t="s">
        <v>114</v>
      </c>
      <c r="G1029" s="9">
        <v>132.7</v>
      </c>
      <c r="H1029" s="15" t="s">
        <v>117</v>
      </c>
    </row>
    <row r="1030" spans="1:8" ht="12.75">
      <c r="A1030" s="9">
        <v>132.8</v>
      </c>
      <c r="B1030" s="8">
        <v>0.7423</v>
      </c>
      <c r="D1030" s="9">
        <v>132.8</v>
      </c>
      <c r="E1030" s="15" t="s">
        <v>114</v>
      </c>
      <c r="G1030" s="9">
        <v>132.8</v>
      </c>
      <c r="H1030" s="15" t="s">
        <v>117</v>
      </c>
    </row>
    <row r="1031" spans="1:8" ht="12.75">
      <c r="A1031" s="9">
        <v>132.9</v>
      </c>
      <c r="B1031" s="6">
        <v>0.742</v>
      </c>
      <c r="D1031" s="9">
        <v>132.9</v>
      </c>
      <c r="E1031" s="15" t="s">
        <v>114</v>
      </c>
      <c r="G1031" s="9">
        <v>132.9</v>
      </c>
      <c r="H1031" s="15" t="s">
        <v>117</v>
      </c>
    </row>
    <row r="1032" spans="1:8" ht="12.75">
      <c r="A1032" s="9">
        <v>133</v>
      </c>
      <c r="B1032" s="8">
        <v>0.7418</v>
      </c>
      <c r="D1032" s="9">
        <v>133</v>
      </c>
      <c r="E1032" s="15" t="s">
        <v>114</v>
      </c>
      <c r="G1032" s="9">
        <v>133</v>
      </c>
      <c r="H1032" s="15" t="s">
        <v>117</v>
      </c>
    </row>
    <row r="1033" spans="1:8" ht="12.75">
      <c r="A1033" s="9">
        <v>133.1</v>
      </c>
      <c r="B1033" s="8">
        <v>0.7415</v>
      </c>
      <c r="D1033" s="9">
        <v>133.1</v>
      </c>
      <c r="E1033" s="15" t="s">
        <v>114</v>
      </c>
      <c r="G1033" s="9">
        <v>133.1</v>
      </c>
      <c r="H1033" s="15" t="s">
        <v>117</v>
      </c>
    </row>
    <row r="1034" spans="1:8" ht="12.75">
      <c r="A1034" s="9">
        <v>133.2</v>
      </c>
      <c r="B1034" s="6">
        <v>0.7413</v>
      </c>
      <c r="D1034" s="9">
        <v>133.2</v>
      </c>
      <c r="E1034" s="15" t="s">
        <v>114</v>
      </c>
      <c r="G1034" s="9">
        <v>133.2</v>
      </c>
      <c r="H1034" s="15" t="s">
        <v>117</v>
      </c>
    </row>
    <row r="1035" spans="1:8" ht="12.75">
      <c r="A1035" s="9">
        <v>133.3</v>
      </c>
      <c r="B1035" s="8">
        <v>0.741</v>
      </c>
      <c r="D1035" s="9">
        <v>133.3</v>
      </c>
      <c r="E1035" s="15" t="s">
        <v>114</v>
      </c>
      <c r="G1035" s="9">
        <v>133.3</v>
      </c>
      <c r="H1035" s="15" t="s">
        <v>117</v>
      </c>
    </row>
    <row r="1036" spans="1:8" ht="12.75">
      <c r="A1036" s="9">
        <v>133.4</v>
      </c>
      <c r="B1036" s="8">
        <v>0.7408</v>
      </c>
      <c r="D1036" s="9">
        <v>133.4</v>
      </c>
      <c r="E1036" s="15" t="s">
        <v>114</v>
      </c>
      <c r="G1036" s="9">
        <v>133.4</v>
      </c>
      <c r="H1036" s="15" t="s">
        <v>117</v>
      </c>
    </row>
    <row r="1037" spans="1:8" ht="12.75">
      <c r="A1037" s="9">
        <v>133.5</v>
      </c>
      <c r="B1037" s="8">
        <v>0.7405</v>
      </c>
      <c r="D1037" s="9">
        <v>133.5</v>
      </c>
      <c r="E1037" s="15" t="s">
        <v>114</v>
      </c>
      <c r="G1037" s="9">
        <v>133.5</v>
      </c>
      <c r="H1037" s="15" t="s">
        <v>117</v>
      </c>
    </row>
    <row r="1038" spans="1:8" ht="12.75">
      <c r="A1038" s="9">
        <v>133.6</v>
      </c>
      <c r="B1038" s="8">
        <v>0.7403</v>
      </c>
      <c r="D1038" s="9">
        <v>133.6</v>
      </c>
      <c r="E1038" s="15" t="s">
        <v>114</v>
      </c>
      <c r="G1038" s="9">
        <v>133.6</v>
      </c>
      <c r="H1038" s="15" t="s">
        <v>117</v>
      </c>
    </row>
    <row r="1039" spans="1:8" ht="12.75">
      <c r="A1039" s="9">
        <v>133.7</v>
      </c>
      <c r="B1039" s="8">
        <v>0.74</v>
      </c>
      <c r="D1039" s="9">
        <v>133.7</v>
      </c>
      <c r="E1039" s="15" t="s">
        <v>114</v>
      </c>
      <c r="G1039" s="9">
        <v>133.7</v>
      </c>
      <c r="H1039" s="15" t="s">
        <v>117</v>
      </c>
    </row>
    <row r="1040" spans="1:8" ht="12.75">
      <c r="A1040" s="9">
        <v>133.8</v>
      </c>
      <c r="B1040" s="8">
        <v>0.7398</v>
      </c>
      <c r="D1040" s="9">
        <v>133.8</v>
      </c>
      <c r="E1040" s="15" t="s">
        <v>114</v>
      </c>
      <c r="G1040" s="9">
        <v>133.8</v>
      </c>
      <c r="H1040" s="15" t="s">
        <v>117</v>
      </c>
    </row>
    <row r="1041" spans="1:8" ht="12.75">
      <c r="A1041" s="9">
        <v>133.9</v>
      </c>
      <c r="B1041" s="6">
        <v>0.7395</v>
      </c>
      <c r="D1041" s="9">
        <v>133.9</v>
      </c>
      <c r="E1041" s="15" t="s">
        <v>114</v>
      </c>
      <c r="G1041" s="9">
        <v>133.9</v>
      </c>
      <c r="H1041" s="15" t="s">
        <v>117</v>
      </c>
    </row>
    <row r="1042" spans="1:8" ht="12.75">
      <c r="A1042" s="9">
        <v>134</v>
      </c>
      <c r="B1042" s="8">
        <v>0.7393</v>
      </c>
      <c r="D1042" s="9">
        <v>134</v>
      </c>
      <c r="E1042" s="15" t="s">
        <v>114</v>
      </c>
      <c r="G1042" s="9">
        <v>134</v>
      </c>
      <c r="H1042" s="15" t="s">
        <v>117</v>
      </c>
    </row>
    <row r="1043" spans="1:8" ht="12.75">
      <c r="A1043" s="9">
        <v>134.1</v>
      </c>
      <c r="B1043" s="8">
        <v>0.739</v>
      </c>
      <c r="D1043" s="9">
        <v>134.1</v>
      </c>
      <c r="E1043" s="15" t="s">
        <v>114</v>
      </c>
      <c r="G1043" s="9">
        <v>134.1</v>
      </c>
      <c r="H1043" s="15" t="s">
        <v>117</v>
      </c>
    </row>
    <row r="1044" spans="1:8" ht="12.75">
      <c r="A1044" s="9">
        <v>134.2</v>
      </c>
      <c r="B1044" s="6">
        <v>0.7388</v>
      </c>
      <c r="D1044" s="9">
        <v>134.2</v>
      </c>
      <c r="E1044" s="15" t="s">
        <v>114</v>
      </c>
      <c r="G1044" s="9">
        <v>134.2</v>
      </c>
      <c r="H1044" s="15" t="s">
        <v>117</v>
      </c>
    </row>
    <row r="1045" spans="1:8" ht="12.75">
      <c r="A1045" s="9">
        <v>134.3</v>
      </c>
      <c r="B1045" s="8">
        <v>0.7385</v>
      </c>
      <c r="D1045" s="9">
        <v>134.3</v>
      </c>
      <c r="E1045" s="15" t="s">
        <v>114</v>
      </c>
      <c r="G1045" s="9">
        <v>134.3</v>
      </c>
      <c r="H1045" s="15" t="s">
        <v>117</v>
      </c>
    </row>
    <row r="1046" spans="1:8" ht="12.75">
      <c r="A1046" s="9">
        <v>134.4</v>
      </c>
      <c r="B1046" s="8">
        <v>0.7383</v>
      </c>
      <c r="D1046" s="9">
        <v>134.4</v>
      </c>
      <c r="E1046" s="15" t="s">
        <v>114</v>
      </c>
      <c r="G1046" s="9">
        <v>134.4</v>
      </c>
      <c r="H1046" s="15" t="s">
        <v>117</v>
      </c>
    </row>
    <row r="1047" spans="1:8" ht="12.75">
      <c r="A1047" s="9">
        <v>134.5</v>
      </c>
      <c r="B1047" s="8">
        <v>0.738</v>
      </c>
      <c r="D1047" s="9">
        <v>134.5</v>
      </c>
      <c r="E1047" s="15" t="s">
        <v>114</v>
      </c>
      <c r="G1047" s="9">
        <v>134.5</v>
      </c>
      <c r="H1047" s="15" t="s">
        <v>117</v>
      </c>
    </row>
    <row r="1048" spans="1:8" ht="12.75">
      <c r="A1048" s="9">
        <v>134.6</v>
      </c>
      <c r="B1048" s="8">
        <v>0.7378</v>
      </c>
      <c r="D1048" s="9">
        <v>134.6</v>
      </c>
      <c r="E1048" s="15" t="s">
        <v>114</v>
      </c>
      <c r="G1048" s="9">
        <v>134.6</v>
      </c>
      <c r="H1048" s="15" t="s">
        <v>117</v>
      </c>
    </row>
    <row r="1049" spans="1:8" ht="12.75">
      <c r="A1049" s="9">
        <v>134.7</v>
      </c>
      <c r="B1049" s="8">
        <v>0.7375</v>
      </c>
      <c r="D1049" s="9">
        <v>134.7</v>
      </c>
      <c r="E1049" s="15" t="s">
        <v>114</v>
      </c>
      <c r="G1049" s="9">
        <v>134.7</v>
      </c>
      <c r="H1049" s="15" t="s">
        <v>117</v>
      </c>
    </row>
    <row r="1050" spans="1:8" ht="12.75">
      <c r="A1050" s="9">
        <v>134.8</v>
      </c>
      <c r="B1050" s="8">
        <v>0.7373</v>
      </c>
      <c r="D1050" s="9">
        <v>134.8</v>
      </c>
      <c r="E1050" s="15" t="s">
        <v>114</v>
      </c>
      <c r="G1050" s="9">
        <v>134.8</v>
      </c>
      <c r="H1050" s="15" t="s">
        <v>117</v>
      </c>
    </row>
    <row r="1051" spans="1:8" ht="12.75">
      <c r="A1051" s="9">
        <v>134.9</v>
      </c>
      <c r="B1051" s="6">
        <v>0.7371</v>
      </c>
      <c r="D1051" s="9">
        <v>134.9</v>
      </c>
      <c r="E1051" s="15" t="s">
        <v>114</v>
      </c>
      <c r="G1051" s="9">
        <v>134.9</v>
      </c>
      <c r="H1051" s="15" t="s">
        <v>117</v>
      </c>
    </row>
    <row r="1052" spans="1:8" ht="12.75">
      <c r="A1052" s="9">
        <v>135</v>
      </c>
      <c r="B1052" s="8">
        <v>0.7368</v>
      </c>
      <c r="D1052" s="9">
        <v>135</v>
      </c>
      <c r="E1052" s="15" t="s">
        <v>114</v>
      </c>
      <c r="G1052" s="9">
        <v>135</v>
      </c>
      <c r="H1052" s="15" t="s">
        <v>117</v>
      </c>
    </row>
    <row r="1053" spans="1:8" ht="12.75">
      <c r="A1053" s="9">
        <v>135.1</v>
      </c>
      <c r="B1053" s="8">
        <v>0.7366</v>
      </c>
      <c r="D1053" s="9">
        <v>135.1</v>
      </c>
      <c r="E1053" s="15" t="s">
        <v>114</v>
      </c>
      <c r="G1053" s="9">
        <v>135.1</v>
      </c>
      <c r="H1053" s="15" t="s">
        <v>117</v>
      </c>
    </row>
    <row r="1054" spans="1:8" ht="12.75">
      <c r="A1054" s="9">
        <v>135.2</v>
      </c>
      <c r="B1054" s="6">
        <v>0.7363</v>
      </c>
      <c r="D1054" s="9">
        <v>135.2</v>
      </c>
      <c r="E1054" s="15" t="s">
        <v>114</v>
      </c>
      <c r="G1054" s="9">
        <v>135.2</v>
      </c>
      <c r="H1054" s="15" t="s">
        <v>117</v>
      </c>
    </row>
    <row r="1055" spans="1:8" ht="12.75">
      <c r="A1055" s="9">
        <v>135.3</v>
      </c>
      <c r="B1055" s="8">
        <v>0.7361</v>
      </c>
      <c r="D1055" s="9">
        <v>135.3</v>
      </c>
      <c r="E1055" s="15" t="s">
        <v>114</v>
      </c>
      <c r="G1055" s="9">
        <v>135.3</v>
      </c>
      <c r="H1055" s="15" t="s">
        <v>117</v>
      </c>
    </row>
    <row r="1056" spans="1:8" ht="12.75">
      <c r="A1056" s="9">
        <v>135.4</v>
      </c>
      <c r="B1056" s="8">
        <v>0.7358</v>
      </c>
      <c r="D1056" s="9">
        <v>135.4</v>
      </c>
      <c r="E1056" s="15" t="s">
        <v>114</v>
      </c>
      <c r="G1056" s="9">
        <v>135.4</v>
      </c>
      <c r="H1056" s="15" t="s">
        <v>117</v>
      </c>
    </row>
    <row r="1057" spans="1:8" ht="12.75">
      <c r="A1057" s="9">
        <v>135.5</v>
      </c>
      <c r="B1057" s="8">
        <v>0.7356</v>
      </c>
      <c r="D1057" s="9">
        <v>135.5</v>
      </c>
      <c r="E1057" s="15" t="s">
        <v>114</v>
      </c>
      <c r="G1057" s="9">
        <v>135.5</v>
      </c>
      <c r="H1057" s="15" t="s">
        <v>117</v>
      </c>
    </row>
    <row r="1058" spans="1:8" ht="12.75">
      <c r="A1058" s="9">
        <v>135.6</v>
      </c>
      <c r="B1058" s="8">
        <v>0.7353</v>
      </c>
      <c r="D1058" s="9">
        <v>135.6</v>
      </c>
      <c r="E1058" s="15" t="s">
        <v>114</v>
      </c>
      <c r="G1058" s="9">
        <v>135.6</v>
      </c>
      <c r="H1058" s="15" t="s">
        <v>117</v>
      </c>
    </row>
    <row r="1059" spans="1:8" ht="12.75">
      <c r="A1059" s="9">
        <v>135.7</v>
      </c>
      <c r="B1059" s="8">
        <v>0.7351</v>
      </c>
      <c r="D1059" s="9">
        <v>135.7</v>
      </c>
      <c r="E1059" s="15" t="s">
        <v>114</v>
      </c>
      <c r="G1059" s="9">
        <v>135.7</v>
      </c>
      <c r="H1059" s="15" t="s">
        <v>117</v>
      </c>
    </row>
    <row r="1060" spans="1:8" ht="12.75">
      <c r="A1060" s="9">
        <v>135.8</v>
      </c>
      <c r="B1060" s="8">
        <v>0.7349</v>
      </c>
      <c r="D1060" s="9">
        <v>135.8</v>
      </c>
      <c r="E1060" s="15" t="s">
        <v>114</v>
      </c>
      <c r="G1060" s="9">
        <v>135.8</v>
      </c>
      <c r="H1060" s="15" t="s">
        <v>117</v>
      </c>
    </row>
    <row r="1061" spans="1:8" ht="12.75">
      <c r="A1061" s="9">
        <v>135.9</v>
      </c>
      <c r="B1061" s="6">
        <v>0.7346</v>
      </c>
      <c r="D1061" s="9">
        <v>135.9</v>
      </c>
      <c r="E1061" s="15" t="s">
        <v>114</v>
      </c>
      <c r="G1061" s="9">
        <v>135.9</v>
      </c>
      <c r="H1061" s="15" t="s">
        <v>117</v>
      </c>
    </row>
    <row r="1062" spans="1:8" ht="12.75">
      <c r="A1062" s="9">
        <v>136</v>
      </c>
      <c r="B1062" s="8">
        <v>0.7344</v>
      </c>
      <c r="D1062" s="9">
        <v>136</v>
      </c>
      <c r="E1062" s="15" t="s">
        <v>114</v>
      </c>
      <c r="G1062" s="9">
        <v>136</v>
      </c>
      <c r="H1062" s="15" t="s">
        <v>117</v>
      </c>
    </row>
    <row r="1063" spans="1:8" ht="12.75">
      <c r="A1063" s="9">
        <v>136.1</v>
      </c>
      <c r="B1063" s="8">
        <v>0.7341</v>
      </c>
      <c r="D1063" s="9">
        <v>136.1</v>
      </c>
      <c r="E1063" s="15" t="s">
        <v>114</v>
      </c>
      <c r="G1063" s="9">
        <v>136.1</v>
      </c>
      <c r="H1063" s="15" t="s">
        <v>117</v>
      </c>
    </row>
    <row r="1064" spans="1:8" ht="12.75">
      <c r="A1064" s="9">
        <v>136.2</v>
      </c>
      <c r="B1064" s="6">
        <v>0.7339</v>
      </c>
      <c r="D1064" s="9">
        <v>136.2</v>
      </c>
      <c r="E1064" s="15" t="s">
        <v>114</v>
      </c>
      <c r="G1064" s="9">
        <v>136.2</v>
      </c>
      <c r="H1064" s="15" t="s">
        <v>117</v>
      </c>
    </row>
    <row r="1065" spans="1:8" ht="12.75">
      <c r="A1065" s="9">
        <v>136.3</v>
      </c>
      <c r="B1065" s="8">
        <v>0.7336</v>
      </c>
      <c r="D1065" s="9">
        <v>136.3</v>
      </c>
      <c r="E1065" s="15" t="s">
        <v>114</v>
      </c>
      <c r="G1065" s="9">
        <v>136.3</v>
      </c>
      <c r="H1065" s="15" t="s">
        <v>117</v>
      </c>
    </row>
    <row r="1066" spans="1:8" ht="12.75">
      <c r="A1066" s="9">
        <v>136.4</v>
      </c>
      <c r="B1066" s="8">
        <v>0.7334</v>
      </c>
      <c r="D1066" s="9">
        <v>136.4</v>
      </c>
      <c r="E1066" s="15" t="s">
        <v>114</v>
      </c>
      <c r="G1066" s="9">
        <v>136.4</v>
      </c>
      <c r="H1066" s="15" t="s">
        <v>117</v>
      </c>
    </row>
    <row r="1067" spans="1:8" ht="12.75">
      <c r="A1067" s="9">
        <v>136.5</v>
      </c>
      <c r="B1067" s="8">
        <v>0.7332</v>
      </c>
      <c r="D1067" s="9">
        <v>136.5</v>
      </c>
      <c r="E1067" s="15" t="s">
        <v>114</v>
      </c>
      <c r="G1067" s="9">
        <v>136.5</v>
      </c>
      <c r="H1067" s="15" t="s">
        <v>117</v>
      </c>
    </row>
    <row r="1068" spans="1:8" ht="12.75">
      <c r="A1068" s="9">
        <v>136.6</v>
      </c>
      <c r="B1068" s="8">
        <v>0.7329</v>
      </c>
      <c r="D1068" s="9">
        <v>136.6</v>
      </c>
      <c r="E1068" s="15" t="s">
        <v>114</v>
      </c>
      <c r="G1068" s="9">
        <v>136.6</v>
      </c>
      <c r="H1068" s="15" t="s">
        <v>117</v>
      </c>
    </row>
    <row r="1069" spans="1:8" ht="12.75">
      <c r="A1069" s="9">
        <v>136.7</v>
      </c>
      <c r="B1069" s="8">
        <v>0.7327</v>
      </c>
      <c r="D1069" s="9">
        <v>136.7</v>
      </c>
      <c r="E1069" s="15" t="s">
        <v>114</v>
      </c>
      <c r="G1069" s="9">
        <v>136.7</v>
      </c>
      <c r="H1069" s="15" t="s">
        <v>117</v>
      </c>
    </row>
    <row r="1070" spans="1:8" ht="12.75">
      <c r="A1070" s="9">
        <v>136.8</v>
      </c>
      <c r="B1070" s="8">
        <v>0.7324</v>
      </c>
      <c r="D1070" s="9">
        <v>136.8</v>
      </c>
      <c r="E1070" s="15" t="s">
        <v>114</v>
      </c>
      <c r="G1070" s="9">
        <v>136.8</v>
      </c>
      <c r="H1070" s="15" t="s">
        <v>117</v>
      </c>
    </row>
    <row r="1071" spans="1:8" ht="12.75">
      <c r="A1071" s="9">
        <v>136.9</v>
      </c>
      <c r="B1071" s="6">
        <v>0.7322</v>
      </c>
      <c r="D1071" s="9">
        <v>136.9</v>
      </c>
      <c r="E1071" s="15" t="s">
        <v>114</v>
      </c>
      <c r="G1071" s="9">
        <v>136.9</v>
      </c>
      <c r="H1071" s="15" t="s">
        <v>117</v>
      </c>
    </row>
    <row r="1072" spans="1:8" ht="12.75">
      <c r="A1072" s="9">
        <v>137</v>
      </c>
      <c r="B1072" s="8">
        <v>0.732</v>
      </c>
      <c r="D1072" s="9">
        <v>137</v>
      </c>
      <c r="E1072" s="15" t="s">
        <v>114</v>
      </c>
      <c r="G1072" s="9">
        <v>137</v>
      </c>
      <c r="H1072" s="15" t="s">
        <v>117</v>
      </c>
    </row>
    <row r="1073" spans="1:8" ht="12.75">
      <c r="A1073" s="9">
        <v>137.1</v>
      </c>
      <c r="B1073" s="6">
        <v>0.7317</v>
      </c>
      <c r="D1073" s="9">
        <v>137.1</v>
      </c>
      <c r="E1073" s="15" t="s">
        <v>114</v>
      </c>
      <c r="G1073" s="9">
        <v>137.1</v>
      </c>
      <c r="H1073" s="15" t="s">
        <v>117</v>
      </c>
    </row>
    <row r="1074" spans="1:8" ht="12.75">
      <c r="A1074" s="9">
        <v>137.2</v>
      </c>
      <c r="B1074" s="6">
        <v>0.7315</v>
      </c>
      <c r="D1074" s="9">
        <v>137.2</v>
      </c>
      <c r="E1074" s="15" t="s">
        <v>114</v>
      </c>
      <c r="G1074" s="9">
        <v>137.2</v>
      </c>
      <c r="H1074" s="15" t="s">
        <v>117</v>
      </c>
    </row>
    <row r="1075" spans="1:8" ht="12.75">
      <c r="A1075" s="9">
        <v>137.3</v>
      </c>
      <c r="B1075" s="6">
        <v>0.7312</v>
      </c>
      <c r="D1075" s="9">
        <v>137.3</v>
      </c>
      <c r="E1075" s="15" t="s">
        <v>114</v>
      </c>
      <c r="G1075" s="9">
        <v>137.3</v>
      </c>
      <c r="H1075" s="15" t="s">
        <v>117</v>
      </c>
    </row>
    <row r="1076" spans="1:8" ht="12.75">
      <c r="A1076" s="9">
        <v>137.4</v>
      </c>
      <c r="B1076" s="6">
        <v>0.731</v>
      </c>
      <c r="D1076" s="9">
        <v>137.4</v>
      </c>
      <c r="E1076" s="15" t="s">
        <v>114</v>
      </c>
      <c r="G1076" s="9">
        <v>137.4</v>
      </c>
      <c r="H1076" s="15" t="s">
        <v>117</v>
      </c>
    </row>
    <row r="1077" spans="1:8" ht="12.75">
      <c r="A1077" s="9">
        <v>137.5</v>
      </c>
      <c r="B1077" s="6">
        <v>0.7308</v>
      </c>
      <c r="D1077" s="9">
        <v>137.5</v>
      </c>
      <c r="E1077" s="15" t="s">
        <v>114</v>
      </c>
      <c r="G1077" s="9">
        <v>137.5</v>
      </c>
      <c r="H1077" s="15" t="s">
        <v>117</v>
      </c>
    </row>
    <row r="1078" spans="1:8" ht="12.75">
      <c r="A1078" s="9">
        <v>137.6</v>
      </c>
      <c r="B1078" s="6">
        <v>0.7305</v>
      </c>
      <c r="D1078" s="9">
        <v>137.6</v>
      </c>
      <c r="E1078" s="15" t="s">
        <v>114</v>
      </c>
      <c r="G1078" s="9">
        <v>137.6</v>
      </c>
      <c r="H1078" s="15" t="s">
        <v>117</v>
      </c>
    </row>
    <row r="1079" spans="1:8" ht="12.75">
      <c r="A1079" s="9">
        <v>137.7</v>
      </c>
      <c r="B1079" s="6">
        <v>0.7303</v>
      </c>
      <c r="D1079" s="9">
        <v>137.7</v>
      </c>
      <c r="E1079" s="15" t="s">
        <v>114</v>
      </c>
      <c r="G1079" s="9">
        <v>137.7</v>
      </c>
      <c r="H1079" s="15" t="s">
        <v>117</v>
      </c>
    </row>
    <row r="1080" spans="1:8" ht="12.75">
      <c r="A1080" s="9">
        <v>137.8</v>
      </c>
      <c r="B1080" s="6">
        <v>0.7301</v>
      </c>
      <c r="D1080" s="9">
        <v>137.8</v>
      </c>
      <c r="E1080" s="15" t="s">
        <v>114</v>
      </c>
      <c r="G1080" s="9">
        <v>137.8</v>
      </c>
      <c r="H1080" s="15" t="s">
        <v>117</v>
      </c>
    </row>
    <row r="1081" spans="1:8" ht="13.5" thickBot="1">
      <c r="A1081" s="10">
        <v>137.9</v>
      </c>
      <c r="B1081" s="7">
        <v>0.7298</v>
      </c>
      <c r="D1081" s="10">
        <v>137.9</v>
      </c>
      <c r="E1081" s="16" t="s">
        <v>114</v>
      </c>
      <c r="G1081" s="10">
        <v>137.9</v>
      </c>
      <c r="H1081" s="16" t="s">
        <v>117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G1:H1"/>
    <mergeCell ref="J1:K1"/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3.71093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7" width="8.8515625" style="18" customWidth="1"/>
    <col min="8" max="8" width="4.7109375" style="18" customWidth="1"/>
    <col min="9" max="9" width="8.00390625" style="18" customWidth="1"/>
    <col min="10" max="10" width="6.7109375" style="18" customWidth="1"/>
    <col min="11" max="11" width="1.8515625" style="18" customWidth="1"/>
    <col min="12" max="12" width="6.7109375" style="18" customWidth="1"/>
    <col min="13" max="13" width="1.7109375" style="18" customWidth="1"/>
    <col min="14" max="14" width="7.7109375" style="18" bestFit="1" customWidth="1"/>
    <col min="15" max="15" width="1.7109375" style="18" customWidth="1"/>
    <col min="16" max="16" width="6.710937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8.421875" style="18" bestFit="1" customWidth="1"/>
    <col min="21" max="21" width="3.421875" style="18" bestFit="1" customWidth="1"/>
    <col min="22" max="22" width="4.57421875" style="18" bestFit="1" customWidth="1"/>
    <col min="23" max="24" width="6.7109375" style="18" customWidth="1"/>
    <col min="25" max="26" width="8.7109375" style="131" customWidth="1"/>
    <col min="27" max="27" width="6.140625" style="131" bestFit="1" customWidth="1"/>
    <col min="28" max="16384" width="11.421875" style="18" customWidth="1"/>
  </cols>
  <sheetData>
    <row r="1" spans="1:27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Y1" s="123"/>
      <c r="Z1" s="123"/>
      <c r="AA1" s="123"/>
    </row>
    <row r="2" spans="25:27" s="17" customFormat="1" ht="9.75" customHeight="1">
      <c r="Y2" s="123"/>
      <c r="Z2" s="123"/>
      <c r="AA2" s="123"/>
    </row>
    <row r="3" spans="3:27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  <c r="Y3" s="124"/>
      <c r="Z3" s="124"/>
      <c r="AA3" s="124"/>
    </row>
    <row r="4" spans="3:27" ht="18">
      <c r="C4" s="259" t="s">
        <v>234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19" t="s">
        <v>203</v>
      </c>
      <c r="S4" s="19"/>
      <c r="T4" s="20"/>
      <c r="Y4" s="124"/>
      <c r="Z4" s="124"/>
      <c r="AA4" s="124"/>
    </row>
    <row r="5" spans="5:27" ht="15.75">
      <c r="E5" s="21" t="s">
        <v>119</v>
      </c>
      <c r="F5" s="106" t="s">
        <v>137</v>
      </c>
      <c r="G5" s="68" t="s">
        <v>118</v>
      </c>
      <c r="H5" s="22" t="s">
        <v>159</v>
      </c>
      <c r="R5" s="19" t="s">
        <v>204</v>
      </c>
      <c r="S5" s="19"/>
      <c r="T5" s="20"/>
      <c r="Y5" s="124"/>
      <c r="Z5" s="124"/>
      <c r="AA5" s="124"/>
    </row>
    <row r="6" spans="3:18" s="20" customFormat="1" ht="15.7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20:27" ht="18" customHeight="1" thickBot="1">
      <c r="T7" s="23"/>
      <c r="U7" s="24"/>
      <c r="Y7" s="124"/>
      <c r="Z7" s="124"/>
      <c r="AA7" s="124"/>
    </row>
    <row r="8" spans="1:27" ht="18" customHeight="1" thickBot="1">
      <c r="A8" s="25" t="s">
        <v>49</v>
      </c>
      <c r="B8" s="26" t="s">
        <v>1</v>
      </c>
      <c r="C8" s="27" t="s">
        <v>2</v>
      </c>
      <c r="D8" s="27" t="s">
        <v>10</v>
      </c>
      <c r="E8" s="104" t="s">
        <v>11</v>
      </c>
      <c r="F8" s="27" t="s">
        <v>3</v>
      </c>
      <c r="G8" s="27" t="s">
        <v>9</v>
      </c>
      <c r="H8" s="28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100</v>
      </c>
      <c r="T8" s="97" t="s">
        <v>8</v>
      </c>
      <c r="U8" s="29" t="s">
        <v>143</v>
      </c>
      <c r="V8" s="100" t="s">
        <v>142</v>
      </c>
      <c r="W8" s="30"/>
      <c r="X8" s="30"/>
      <c r="Y8" s="125"/>
      <c r="Z8" s="126"/>
      <c r="AA8" s="127"/>
    </row>
    <row r="9" spans="1:27" s="86" customFormat="1" ht="18" customHeight="1">
      <c r="A9" s="75"/>
      <c r="B9" s="33" t="s">
        <v>80</v>
      </c>
      <c r="C9" s="78"/>
      <c r="D9" s="78"/>
      <c r="E9" s="96" t="s">
        <v>254</v>
      </c>
      <c r="F9" s="78"/>
      <c r="G9" s="78"/>
      <c r="H9" s="80"/>
      <c r="I9" s="80"/>
      <c r="J9" s="81"/>
      <c r="K9" s="81"/>
      <c r="L9" s="81"/>
      <c r="M9" s="132"/>
      <c r="N9" s="81"/>
      <c r="O9" s="82"/>
      <c r="P9" s="82"/>
      <c r="Q9" s="82"/>
      <c r="R9" s="79"/>
      <c r="S9" s="98"/>
      <c r="T9" s="98"/>
      <c r="U9" s="79"/>
      <c r="V9" s="98">
        <f>IF(DATEDIF(F9,$C$3,"y")&lt;23,"E",IF(F9&lt;&gt;"","S",""))</f>
      </c>
      <c r="W9" s="56"/>
      <c r="X9" s="56"/>
      <c r="Y9" s="128"/>
      <c r="Z9" s="128"/>
      <c r="AA9" s="85"/>
    </row>
    <row r="10" spans="1:27" s="179" customFormat="1" ht="18" customHeight="1">
      <c r="A10" s="191">
        <v>38</v>
      </c>
      <c r="B10" s="47" t="s">
        <v>43</v>
      </c>
      <c r="C10" s="48" t="s">
        <v>42</v>
      </c>
      <c r="D10" s="108" t="s">
        <v>14</v>
      </c>
      <c r="E10" s="66" t="str">
        <f>IF($G$5="HOMME",VLOOKUP(I10,'O''CAROLL'!D:E,2,FALSE),VLOOKUP(I10,'O''CAROLL'!G:H,2,FALSE))</f>
        <v>- 48</v>
      </c>
      <c r="F10" s="49">
        <v>27392</v>
      </c>
      <c r="G10" s="43">
        <v>17642</v>
      </c>
      <c r="H10" s="44">
        <v>8</v>
      </c>
      <c r="I10" s="45">
        <v>44.6</v>
      </c>
      <c r="J10" s="46">
        <v>70</v>
      </c>
      <c r="K10" s="134"/>
      <c r="L10" s="46">
        <v>72.5</v>
      </c>
      <c r="M10" s="134"/>
      <c r="N10" s="236">
        <v>75</v>
      </c>
      <c r="O10" s="134"/>
      <c r="P10" s="88"/>
      <c r="Q10" s="134"/>
      <c r="R10" s="41">
        <v>72.5</v>
      </c>
      <c r="S10" s="66">
        <f>VLOOKUP(I10,'O''CAROLL'!A:B,2,FALSE)</f>
        <v>1.6091</v>
      </c>
      <c r="T10" s="67">
        <f>R10*S10</f>
        <v>116.65975</v>
      </c>
      <c r="U10" s="41">
        <v>2</v>
      </c>
      <c r="V10" s="154" t="str">
        <f>IF(DATEDIF(F10,$C$3,"y")&lt;23,"E",IF(F10&lt;&gt;"","S",""))</f>
        <v>S</v>
      </c>
      <c r="W10" s="30"/>
      <c r="X10" s="30"/>
      <c r="Y10" s="129">
        <f>VLOOKUP(J10,'O''CAROLL'!$J:$K,2,FALSE)</f>
        <v>70</v>
      </c>
      <c r="Z10" s="129">
        <f>VLOOKUP(L10,'O''CAROLL'!$J:$K,2,FALSE)</f>
        <v>72.5</v>
      </c>
      <c r="AA10" s="129">
        <f>VLOOKUP(N10,'O''CAROLL'!$J:$K,2,FALSE)</f>
        <v>75</v>
      </c>
    </row>
    <row r="11" spans="1:27" s="179" customFormat="1" ht="18" customHeight="1">
      <c r="A11" s="191">
        <v>52</v>
      </c>
      <c r="B11" s="47" t="s">
        <v>197</v>
      </c>
      <c r="C11" s="48" t="s">
        <v>198</v>
      </c>
      <c r="D11" s="108" t="s">
        <v>33</v>
      </c>
      <c r="E11" s="66" t="str">
        <f>IF($G$5="HOMME",VLOOKUP(I11,'O''CAROLL'!D:E,2,FALSE),VLOOKUP(I11,'O''CAROLL'!G:H,2,FALSE))</f>
        <v>- 48</v>
      </c>
      <c r="F11" s="49">
        <v>30777</v>
      </c>
      <c r="G11" s="43">
        <v>10497</v>
      </c>
      <c r="H11" s="44">
        <v>8</v>
      </c>
      <c r="I11" s="45">
        <v>44.4</v>
      </c>
      <c r="J11" s="46">
        <v>80</v>
      </c>
      <c r="K11" s="134"/>
      <c r="L11" s="46">
        <v>85</v>
      </c>
      <c r="M11" s="134"/>
      <c r="N11" s="46">
        <v>90</v>
      </c>
      <c r="O11" s="134"/>
      <c r="P11" s="88"/>
      <c r="Q11" s="134"/>
      <c r="R11" s="41">
        <v>90</v>
      </c>
      <c r="S11" s="66">
        <f>VLOOKUP(I11,'O''CAROLL'!A:B,2,FALSE)</f>
        <v>1.6205</v>
      </c>
      <c r="T11" s="67">
        <f>R11*S11</f>
        <v>145.845</v>
      </c>
      <c r="U11" s="41">
        <v>1</v>
      </c>
      <c r="V11" s="154" t="str">
        <f>IF(DATEDIF(F11,$C$3,"y")&lt;23,"E",IF(F11&lt;&gt;"","S",""))</f>
        <v>S</v>
      </c>
      <c r="W11" s="30"/>
      <c r="X11" s="30"/>
      <c r="Y11" s="129">
        <f>VLOOKUP(J11,'O''CAROLL'!$J:$K,2,FALSE)</f>
        <v>80</v>
      </c>
      <c r="Z11" s="129">
        <f>VLOOKUP(L11,'O''CAROLL'!$J:$K,2,FALSE)</f>
        <v>85</v>
      </c>
      <c r="AA11" s="129">
        <f>VLOOKUP(N11,'O''CAROLL'!$J:$K,2,FALSE)</f>
        <v>90</v>
      </c>
    </row>
    <row r="12" spans="1:27" s="179" customFormat="1" ht="18" customHeight="1">
      <c r="A12" s="32"/>
      <c r="B12" s="33" t="s">
        <v>81</v>
      </c>
      <c r="C12" s="34"/>
      <c r="D12" s="34"/>
      <c r="E12" s="96" t="s">
        <v>53</v>
      </c>
      <c r="F12" s="34"/>
      <c r="G12" s="34"/>
      <c r="H12" s="35"/>
      <c r="I12" s="35"/>
      <c r="J12" s="37"/>
      <c r="K12" s="37"/>
      <c r="L12" s="37"/>
      <c r="M12" s="37"/>
      <c r="N12" s="37"/>
      <c r="O12" s="37"/>
      <c r="P12" s="37"/>
      <c r="Q12" s="37"/>
      <c r="R12" s="37"/>
      <c r="S12" s="99"/>
      <c r="T12" s="99"/>
      <c r="U12" s="37"/>
      <c r="V12" s="153">
        <f>IF(DATEDIF(F12,$C$3,"y")&lt;23,"E",IF(F12&lt;&gt;"","S",""))</f>
      </c>
      <c r="W12" s="30"/>
      <c r="X12" s="30"/>
      <c r="Y12" s="129"/>
      <c r="Z12" s="129"/>
      <c r="AA12" s="129"/>
    </row>
    <row r="13" spans="1:27" s="179" customFormat="1" ht="18" customHeight="1">
      <c r="A13" s="191">
        <v>39</v>
      </c>
      <c r="B13" s="197" t="s">
        <v>30</v>
      </c>
      <c r="C13" s="198" t="s">
        <v>31</v>
      </c>
      <c r="D13" s="108" t="s">
        <v>57</v>
      </c>
      <c r="E13" s="66" t="str">
        <f>IF($G$5="HOMME",VLOOKUP(I13,'O''CAROLL'!D:E,2,FALSE),VLOOKUP(I13,'O''CAROLL'!G:H,2,FALSE))</f>
        <v>- 52</v>
      </c>
      <c r="F13" s="42">
        <v>32018</v>
      </c>
      <c r="G13" s="43">
        <v>715001</v>
      </c>
      <c r="H13" s="44">
        <v>9</v>
      </c>
      <c r="I13" s="45">
        <v>49</v>
      </c>
      <c r="J13" s="46">
        <v>102.5</v>
      </c>
      <c r="K13" s="134"/>
      <c r="L13" s="46">
        <v>107.5</v>
      </c>
      <c r="M13" s="134"/>
      <c r="N13" s="247">
        <v>111</v>
      </c>
      <c r="O13" s="248" t="s">
        <v>245</v>
      </c>
      <c r="P13" s="2">
        <v>112.5</v>
      </c>
      <c r="Q13" s="134" t="s">
        <v>245</v>
      </c>
      <c r="R13" s="41">
        <v>110</v>
      </c>
      <c r="S13" s="66">
        <f>VLOOKUP(I13,'O''CAROLL'!A:B,2,FALSE)</f>
        <v>1.419</v>
      </c>
      <c r="T13" s="67">
        <f>R13*S13</f>
        <v>156.09</v>
      </c>
      <c r="U13" s="199">
        <v>1</v>
      </c>
      <c r="V13" s="154" t="str">
        <f>IF(DATEDIF(F13,$C$3,"y")&lt;23,"E",IF(F13&lt;&gt;"","S",""))</f>
        <v>E</v>
      </c>
      <c r="W13" s="30"/>
      <c r="X13" s="30"/>
      <c r="Y13" s="129">
        <f>VLOOKUP(J13,'O''CAROLL'!$J:$K,2,FALSE)</f>
        <v>102.5</v>
      </c>
      <c r="Z13" s="129">
        <f>VLOOKUP(L13,'O''CAROLL'!$J:$K,2,FALSE)</f>
        <v>107.5</v>
      </c>
      <c r="AA13" s="129">
        <f>VLOOKUP(N13,'O''CAROLL'!$J:$K,2,FALSE)</f>
        <v>110</v>
      </c>
    </row>
    <row r="14" spans="1:27" s="179" customFormat="1" ht="18" customHeight="1">
      <c r="A14" s="191">
        <v>29</v>
      </c>
      <c r="B14" s="200" t="s">
        <v>168</v>
      </c>
      <c r="C14" s="198" t="s">
        <v>169</v>
      </c>
      <c r="D14" s="108" t="s">
        <v>167</v>
      </c>
      <c r="E14" s="66" t="str">
        <f>IF($G$5="HOMME",VLOOKUP(I14,'O''CAROLL'!D:E,2,FALSE),VLOOKUP(I14,'O''CAROLL'!G:H,2,FALSE))</f>
        <v>- 52</v>
      </c>
      <c r="F14" s="49">
        <v>32534</v>
      </c>
      <c r="G14" s="43">
        <v>26189</v>
      </c>
      <c r="H14" s="44">
        <v>9</v>
      </c>
      <c r="I14" s="45">
        <v>50.4</v>
      </c>
      <c r="J14" s="46">
        <v>75</v>
      </c>
      <c r="K14" s="134"/>
      <c r="L14" s="46">
        <v>77.5</v>
      </c>
      <c r="M14" s="134"/>
      <c r="N14" s="46">
        <v>82.5</v>
      </c>
      <c r="O14" s="134"/>
      <c r="P14" s="88"/>
      <c r="Q14" s="134"/>
      <c r="R14" s="41">
        <v>82.5</v>
      </c>
      <c r="S14" s="66">
        <f>VLOOKUP(I14,'O''CAROLL'!A:B,2,FALSE)</f>
        <v>1.3746</v>
      </c>
      <c r="T14" s="67">
        <f>R14*S14</f>
        <v>113.4045</v>
      </c>
      <c r="U14" s="199">
        <v>2</v>
      </c>
      <c r="V14" s="154" t="s">
        <v>185</v>
      </c>
      <c r="W14" s="30"/>
      <c r="X14" s="30"/>
      <c r="Y14" s="129">
        <f>VLOOKUP(J14,'O''CAROLL'!$J:$K,2,FALSE)</f>
        <v>75</v>
      </c>
      <c r="Z14" s="129">
        <f>VLOOKUP(L14,'O''CAROLL'!$J:$K,2,FALSE)</f>
        <v>77.5</v>
      </c>
      <c r="AA14" s="129">
        <f>VLOOKUP(N14,'O''CAROLL'!$J:$K,2,FALSE)</f>
        <v>82.5</v>
      </c>
    </row>
    <row r="15" spans="1:28" s="86" customFormat="1" ht="18" customHeight="1">
      <c r="A15" s="75"/>
      <c r="B15" s="33" t="s">
        <v>82</v>
      </c>
      <c r="C15" s="78"/>
      <c r="D15" s="78"/>
      <c r="E15" s="96" t="s">
        <v>255</v>
      </c>
      <c r="F15" s="78"/>
      <c r="G15" s="78"/>
      <c r="H15" s="80"/>
      <c r="I15" s="80"/>
      <c r="J15" s="79"/>
      <c r="K15" s="79"/>
      <c r="L15" s="79"/>
      <c r="M15" s="79"/>
      <c r="N15" s="79"/>
      <c r="O15" s="79"/>
      <c r="P15" s="79"/>
      <c r="Q15" s="79"/>
      <c r="R15" s="79"/>
      <c r="S15" s="98"/>
      <c r="T15" s="98"/>
      <c r="U15" s="79"/>
      <c r="V15" s="98"/>
      <c r="W15" s="56"/>
      <c r="X15" s="85"/>
      <c r="Y15" s="129" t="e">
        <f>VLOOKUP(J15,'O''CAROLL'!$J:$K,2,FALSE)</f>
        <v>#N/A</v>
      </c>
      <c r="Z15" s="129" t="e">
        <f>VLOOKUP(L15,'O''CAROLL'!$J:$K,2,FALSE)</f>
        <v>#N/A</v>
      </c>
      <c r="AA15" s="129" t="e">
        <f>VLOOKUP(N15,'O''CAROLL'!$J:$K,2,FALSE)</f>
        <v>#N/A</v>
      </c>
      <c r="AB15" s="85"/>
    </row>
    <row r="16" spans="1:27" s="179" customFormat="1" ht="18" customHeight="1">
      <c r="A16" s="191">
        <v>4</v>
      </c>
      <c r="B16" s="47" t="s">
        <v>44</v>
      </c>
      <c r="C16" s="48" t="s">
        <v>56</v>
      </c>
      <c r="D16" s="108" t="s">
        <v>58</v>
      </c>
      <c r="E16" s="66" t="str">
        <f>IF($G$5="HOMME",VLOOKUP(I16,'O''CAROLL'!D:E,2,FALSE),VLOOKUP(I16,'O''CAROLL'!G:H,2,FALSE))</f>
        <v>- 56</v>
      </c>
      <c r="F16" s="49">
        <v>24779</v>
      </c>
      <c r="G16" s="43">
        <v>17194</v>
      </c>
      <c r="H16" s="44">
        <v>6</v>
      </c>
      <c r="I16" s="45">
        <v>53.8</v>
      </c>
      <c r="J16" s="46">
        <v>75</v>
      </c>
      <c r="K16" s="134"/>
      <c r="L16" s="236">
        <v>80</v>
      </c>
      <c r="M16" s="134"/>
      <c r="N16" s="46">
        <v>80</v>
      </c>
      <c r="O16" s="134"/>
      <c r="P16" s="46"/>
      <c r="Q16" s="134"/>
      <c r="R16" s="193">
        <v>80</v>
      </c>
      <c r="S16" s="66">
        <f>VLOOKUP(I16,'O''CAROLL'!A:B,2,FALSE)</f>
        <v>1.2862</v>
      </c>
      <c r="T16" s="67">
        <f>R16*S16</f>
        <v>102.896</v>
      </c>
      <c r="U16" s="41">
        <v>2</v>
      </c>
      <c r="V16" s="154" t="str">
        <f>IF(DATEDIF(F16,$C$3,"y")&lt;23,"E",IF(F16&lt;&gt;"","S",""))</f>
        <v>S</v>
      </c>
      <c r="W16" s="31"/>
      <c r="Y16" s="129">
        <f>VLOOKUP(J16,'O''CAROLL'!$J:$K,2,FALSE)</f>
        <v>75</v>
      </c>
      <c r="Z16" s="129">
        <f>VLOOKUP(L16,'O''CAROLL'!$J:$K,2,FALSE)</f>
        <v>80</v>
      </c>
      <c r="AA16" s="129">
        <f>VLOOKUP(N16,'O''CAROLL'!$J:$K,2,FALSE)</f>
        <v>80</v>
      </c>
    </row>
    <row r="17" spans="1:27" s="179" customFormat="1" ht="18" customHeight="1">
      <c r="A17" s="191">
        <v>24</v>
      </c>
      <c r="B17" s="47" t="s">
        <v>212</v>
      </c>
      <c r="C17" s="48" t="s">
        <v>213</v>
      </c>
      <c r="D17" s="108" t="s">
        <v>58</v>
      </c>
      <c r="E17" s="66" t="str">
        <f>IF($G$5="HOMME",VLOOKUP(I17,'O''CAROLL'!D:E,2,FALSE),VLOOKUP(I17,'O''CAROLL'!G:H,2,FALSE))</f>
        <v>- 56</v>
      </c>
      <c r="F17" s="49">
        <v>25338</v>
      </c>
      <c r="G17" s="43">
        <v>44401</v>
      </c>
      <c r="H17" s="44">
        <v>8</v>
      </c>
      <c r="I17" s="45">
        <v>55.4</v>
      </c>
      <c r="J17" s="46">
        <v>80</v>
      </c>
      <c r="K17" s="134"/>
      <c r="L17" s="46">
        <v>85</v>
      </c>
      <c r="M17" s="134"/>
      <c r="N17" s="46">
        <v>90</v>
      </c>
      <c r="O17" s="134"/>
      <c r="P17" s="46"/>
      <c r="Q17" s="134"/>
      <c r="R17" s="193">
        <v>90</v>
      </c>
      <c r="S17" s="66">
        <f>VLOOKUP(I17,'O''CAROLL'!A:B,2,FALSE)</f>
        <v>1.2516</v>
      </c>
      <c r="T17" s="67">
        <f>R17*S17</f>
        <v>112.644</v>
      </c>
      <c r="U17" s="41">
        <v>1</v>
      </c>
      <c r="V17" s="154" t="str">
        <f>IF(DATEDIF(F17,$C$3,"y")&lt;23,"E",IF(F17&lt;&gt;"","S",""))</f>
        <v>S</v>
      </c>
      <c r="W17" s="31"/>
      <c r="Y17" s="129">
        <f>VLOOKUP(J17,'O''CAROLL'!$J:$K,2,FALSE)</f>
        <v>80</v>
      </c>
      <c r="Z17" s="129">
        <f>VLOOKUP(L17,'O''CAROLL'!$J:$K,2,FALSE)</f>
        <v>85</v>
      </c>
      <c r="AA17" s="129">
        <f>VLOOKUP(N17,'O''CAROLL'!$J:$K,2,FALSE)</f>
        <v>90</v>
      </c>
    </row>
    <row r="18" spans="1:27" ht="18" customHeight="1" thickBot="1">
      <c r="A18" s="50"/>
      <c r="B18" s="51"/>
      <c r="C18" s="52"/>
      <c r="D18" s="52"/>
      <c r="E18" s="55"/>
      <c r="F18" s="53"/>
      <c r="G18" s="52"/>
      <c r="H18" s="54"/>
      <c r="I18" s="54"/>
      <c r="J18" s="55"/>
      <c r="K18" s="55"/>
      <c r="L18" s="55"/>
      <c r="M18" s="133"/>
      <c r="N18" s="55"/>
      <c r="O18" s="93"/>
      <c r="P18" s="93"/>
      <c r="Q18" s="93"/>
      <c r="R18" s="55"/>
      <c r="S18" s="105"/>
      <c r="T18" s="105"/>
      <c r="U18" s="55"/>
      <c r="V18" s="155"/>
      <c r="W18" s="30"/>
      <c r="X18" s="30"/>
      <c r="Y18" s="129"/>
      <c r="Z18" s="129"/>
      <c r="AA18" s="129"/>
    </row>
    <row r="19" spans="1:25" ht="15" customHeight="1">
      <c r="A19" s="56"/>
      <c r="B19" s="57"/>
      <c r="C19" s="56"/>
      <c r="D19" s="56"/>
      <c r="E19" s="56"/>
      <c r="F19" s="58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W19" s="30"/>
      <c r="X19" s="30"/>
      <c r="Y19" s="130"/>
    </row>
    <row r="20" spans="1:25" ht="15" customHeight="1">
      <c r="A20" s="59"/>
      <c r="B20" s="24"/>
      <c r="C20" s="59"/>
      <c r="D20" s="46" t="s">
        <v>37</v>
      </c>
      <c r="E20" s="59"/>
      <c r="F20" s="2" t="s">
        <v>38</v>
      </c>
      <c r="G20" s="59"/>
      <c r="H20" s="59"/>
      <c r="I20" s="202"/>
      <c r="J20" s="201"/>
      <c r="K20" s="201"/>
      <c r="L20" s="201"/>
      <c r="M20" s="201"/>
      <c r="N20" s="201"/>
      <c r="O20" s="60"/>
      <c r="P20" s="60"/>
      <c r="Q20" s="60"/>
      <c r="R20" s="59"/>
      <c r="S20" s="59"/>
      <c r="T20" s="59"/>
      <c r="U20" s="59"/>
      <c r="V20" s="38"/>
      <c r="W20" s="30"/>
      <c r="X20" s="30"/>
      <c r="Y20" s="130"/>
    </row>
    <row r="21" spans="1:26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38"/>
      <c r="W21" s="30"/>
      <c r="X21" s="30"/>
      <c r="Y21" s="130"/>
      <c r="Z21" s="130"/>
    </row>
    <row r="22" spans="1:26" ht="1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38"/>
      <c r="W22" s="30"/>
      <c r="X22" s="30"/>
      <c r="Y22" s="130"/>
      <c r="Z22" s="130"/>
    </row>
    <row r="23" spans="1:26" ht="15" customHeight="1">
      <c r="A23" s="59"/>
      <c r="B23" s="59"/>
      <c r="C23" s="61"/>
      <c r="D23" s="6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38"/>
      <c r="W23" s="30"/>
      <c r="X23" s="30"/>
      <c r="Y23" s="130"/>
      <c r="Z23" s="130"/>
    </row>
    <row r="24" spans="1:26" ht="15" customHeight="1">
      <c r="A24" s="59"/>
      <c r="B24" s="6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38"/>
      <c r="W24" s="30"/>
      <c r="X24" s="30"/>
      <c r="Y24" s="130"/>
      <c r="Z24" s="130"/>
    </row>
    <row r="25" spans="1:26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3"/>
      <c r="W25" s="38"/>
      <c r="X25" s="38"/>
      <c r="Y25" s="130"/>
      <c r="Z25" s="130"/>
    </row>
    <row r="26" spans="1:25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8"/>
      <c r="W26" s="38"/>
      <c r="X26" s="38"/>
      <c r="Y26" s="130"/>
    </row>
    <row r="27" spans="1:21" ht="15">
      <c r="A27" s="59"/>
      <c r="B27" s="59"/>
      <c r="C27" s="59"/>
      <c r="D27" s="59"/>
      <c r="E27" s="200"/>
      <c r="F27" s="64" t="s">
        <v>99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2.75">
      <c r="A29" s="59"/>
      <c r="B29" s="59" t="s">
        <v>47</v>
      </c>
      <c r="C29" s="59"/>
      <c r="D29" s="59"/>
      <c r="F29" s="59" t="s">
        <v>46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65"/>
      <c r="B30" s="18" t="s">
        <v>246</v>
      </c>
      <c r="C30" s="59"/>
      <c r="D30" s="59"/>
      <c r="E30" s="18" t="s">
        <v>113</v>
      </c>
      <c r="I30" s="59"/>
      <c r="J30" s="59"/>
      <c r="K30" s="59"/>
      <c r="L30" s="59"/>
      <c r="M30" s="59"/>
      <c r="N30" s="59"/>
      <c r="O30" s="59"/>
      <c r="P30" s="59"/>
      <c r="Q30" s="59"/>
      <c r="R30" s="59" t="s">
        <v>48</v>
      </c>
      <c r="S30" s="59"/>
      <c r="T30" s="59"/>
      <c r="U30" s="59"/>
    </row>
    <row r="31" ht="12.75">
      <c r="P31" s="18" t="s">
        <v>247</v>
      </c>
    </row>
  </sheetData>
  <sheetProtection formatCells="0" formatColumns="0" formatRows="0" insertColumns="0" insertRows="0" deleteColumns="0" deleteRows="0" sort="0" autoFilter="0" pivotTables="0"/>
  <mergeCells count="8">
    <mergeCell ref="C3:H3"/>
    <mergeCell ref="A1:T1"/>
    <mergeCell ref="C6:R6"/>
    <mergeCell ref="J8:K8"/>
    <mergeCell ref="L8:M8"/>
    <mergeCell ref="N8:O8"/>
    <mergeCell ref="P8:Q8"/>
    <mergeCell ref="C4:Q4"/>
  </mergeCells>
  <dataValidations count="5">
    <dataValidation type="list" allowBlank="1" showInputMessage="1" showErrorMessage="1" sqref="R13:R15 R10:R11">
      <formula1>X13:AA13</formula1>
    </dataValidation>
    <dataValidation type="list" allowBlank="1" showInputMessage="1" showErrorMessage="1" sqref="R16">
      <formula1>$Y$16:$AA$16</formula1>
    </dataValidation>
    <dataValidation type="list" allowBlank="1" showInputMessage="1" showErrorMessage="1" sqref="R12:R13">
      <formula1>#REF!</formula1>
    </dataValidation>
    <dataValidation type="list" allowBlank="1" showInputMessage="1" showErrorMessage="1" sqref="W7">
      <formula1>$V$10:$V$11</formula1>
    </dataValidation>
    <dataValidation type="list" allowBlank="1" showInputMessage="1" showErrorMessage="1" sqref="R17">
      <formula1>$Y$17:$AA$17</formula1>
    </dataValidation>
  </dataValidations>
  <printOptions horizontalCentered="1" verticalCentered="1"/>
  <pageMargins left="0.24" right="0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B1">
      <selection activeCell="P17" sqref="P17"/>
    </sheetView>
  </sheetViews>
  <sheetFormatPr defaultColWidth="11.421875" defaultRowHeight="12.75"/>
  <cols>
    <col min="1" max="1" width="3.851562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7" width="8.8515625" style="18" customWidth="1"/>
    <col min="8" max="8" width="4.7109375" style="18" customWidth="1"/>
    <col min="9" max="9" width="8.0039062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9.28125" style="18" customWidth="1"/>
    <col min="21" max="21" width="3.421875" style="18" bestFit="1" customWidth="1"/>
    <col min="22" max="22" width="4.57421875" style="18" bestFit="1" customWidth="1"/>
    <col min="23" max="23" width="8.7109375" style="18" customWidth="1"/>
    <col min="24" max="24" width="4.7109375" style="18" customWidth="1"/>
    <col min="25" max="25" width="11.421875" style="18" customWidth="1"/>
    <col min="26" max="27" width="8.7109375" style="131" customWidth="1"/>
    <col min="28" max="28" width="6.140625" style="131" bestFit="1" customWidth="1"/>
    <col min="29" max="16384" width="11.421875" style="18" customWidth="1"/>
  </cols>
  <sheetData>
    <row r="1" spans="1:28" s="17" customFormat="1" ht="20.25">
      <c r="A1" s="255" t="s">
        <v>187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Z1" s="123"/>
      <c r="AA1" s="123"/>
      <c r="AB1" s="123"/>
    </row>
    <row r="2" spans="26:28" s="17" customFormat="1" ht="9.75" customHeight="1">
      <c r="Z2" s="123"/>
      <c r="AA2" s="123"/>
      <c r="AB2" s="123"/>
    </row>
    <row r="3" spans="3:28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  <c r="Z3" s="124"/>
      <c r="AA3" s="124"/>
      <c r="AB3" s="124"/>
    </row>
    <row r="4" spans="3:28" ht="18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235</v>
      </c>
      <c r="S4" s="19"/>
      <c r="T4" s="20"/>
      <c r="Z4" s="124"/>
      <c r="AA4" s="124"/>
      <c r="AB4" s="124"/>
    </row>
    <row r="5" spans="5:28" ht="15.75">
      <c r="E5" s="21" t="s">
        <v>119</v>
      </c>
      <c r="F5" s="106" t="s">
        <v>137</v>
      </c>
      <c r="G5" s="68" t="s">
        <v>118</v>
      </c>
      <c r="H5" s="22" t="s">
        <v>161</v>
      </c>
      <c r="R5" s="19" t="s">
        <v>205</v>
      </c>
      <c r="S5" s="19"/>
      <c r="T5" s="20"/>
      <c r="Z5" s="124"/>
      <c r="AA5" s="124"/>
      <c r="AB5" s="124"/>
    </row>
    <row r="6" spans="3:18" s="20" customFormat="1" ht="15.7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20:28" ht="24.75" customHeight="1" thickBot="1">
      <c r="T7" s="23"/>
      <c r="U7" s="24"/>
      <c r="Z7" s="124"/>
      <c r="AA7" s="124"/>
      <c r="AB7" s="124"/>
    </row>
    <row r="8" spans="1:28" ht="18" customHeight="1" thickBot="1">
      <c r="A8" s="25" t="s">
        <v>49</v>
      </c>
      <c r="B8" s="26" t="s">
        <v>1</v>
      </c>
      <c r="C8" s="27" t="s">
        <v>2</v>
      </c>
      <c r="D8" s="27" t="s">
        <v>10</v>
      </c>
      <c r="E8" s="104" t="s">
        <v>11</v>
      </c>
      <c r="F8" s="27" t="s">
        <v>3</v>
      </c>
      <c r="G8" s="27" t="s">
        <v>9</v>
      </c>
      <c r="H8" s="28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100</v>
      </c>
      <c r="T8" s="97" t="s">
        <v>8</v>
      </c>
      <c r="U8" s="29" t="s">
        <v>143</v>
      </c>
      <c r="V8" s="100" t="s">
        <v>142</v>
      </c>
      <c r="W8" s="31"/>
      <c r="X8" s="23"/>
      <c r="Z8" s="125"/>
      <c r="AA8" s="126"/>
      <c r="AB8" s="127"/>
    </row>
    <row r="9" spans="1:28" s="181" customFormat="1" ht="18" customHeight="1">
      <c r="A9" s="32"/>
      <c r="B9" s="33" t="s">
        <v>83</v>
      </c>
      <c r="C9" s="34"/>
      <c r="D9" s="34"/>
      <c r="E9" s="96" t="s">
        <v>36</v>
      </c>
      <c r="F9" s="34"/>
      <c r="G9" s="34"/>
      <c r="H9" s="35"/>
      <c r="I9" s="35"/>
      <c r="J9" s="37"/>
      <c r="K9" s="37"/>
      <c r="L9" s="37"/>
      <c r="M9" s="37"/>
      <c r="N9" s="37"/>
      <c r="O9" s="37"/>
      <c r="P9" s="37"/>
      <c r="Q9" s="37"/>
      <c r="R9" s="37"/>
      <c r="S9" s="99"/>
      <c r="T9" s="99"/>
      <c r="U9" s="37"/>
      <c r="V9" s="153"/>
      <c r="W9" s="124"/>
      <c r="X9" s="124"/>
      <c r="Y9" s="124"/>
      <c r="Z9" s="129"/>
      <c r="AA9" s="129"/>
      <c r="AB9" s="129"/>
    </row>
    <row r="10" spans="1:27" s="179" customFormat="1" ht="18" customHeight="1">
      <c r="A10" s="191">
        <v>53</v>
      </c>
      <c r="B10" s="47" t="s">
        <v>217</v>
      </c>
      <c r="C10" s="48" t="s">
        <v>218</v>
      </c>
      <c r="D10" s="108" t="s">
        <v>216</v>
      </c>
      <c r="E10" s="66" t="str">
        <f>IF($G$5="HOMME",VLOOKUP(I10,'O''CAROLL'!D:E,2,FALSE),VLOOKUP(I10,'O''CAROLL'!G:H,2,FALSE))</f>
        <v>- 60</v>
      </c>
      <c r="F10" s="49">
        <v>24479</v>
      </c>
      <c r="G10" s="43">
        <v>2775</v>
      </c>
      <c r="H10" s="44">
        <v>10</v>
      </c>
      <c r="I10" s="45">
        <v>58.2</v>
      </c>
      <c r="J10" s="46">
        <v>80</v>
      </c>
      <c r="K10" s="134"/>
      <c r="L10" s="237">
        <v>85</v>
      </c>
      <c r="M10" s="134"/>
      <c r="N10" s="46">
        <v>87.5</v>
      </c>
      <c r="O10" s="134"/>
      <c r="P10" s="46"/>
      <c r="Q10" s="134"/>
      <c r="R10" s="193">
        <v>87.5</v>
      </c>
      <c r="S10" s="66">
        <f>VLOOKUP(I10,'O''CAROLL'!A:B,2,FALSE)</f>
        <v>1.1991</v>
      </c>
      <c r="T10" s="67">
        <f>R10*S10</f>
        <v>104.92125</v>
      </c>
      <c r="U10" s="41">
        <v>2</v>
      </c>
      <c r="V10" s="154" t="str">
        <f>IF(DATEDIF(F10,$C$3,"y")&lt;23,"E",IF(F10&lt;&gt;"","S",""))</f>
        <v>S</v>
      </c>
      <c r="W10" s="31"/>
      <c r="Y10" s="129">
        <f>VLOOKUP(J10,'O''CAROLL'!$J:$K,2,FALSE)</f>
        <v>80</v>
      </c>
      <c r="Z10" s="129">
        <f>VLOOKUP(L10,'O''CAROLL'!$J:$K,2,FALSE)</f>
        <v>85</v>
      </c>
      <c r="AA10" s="129">
        <f>VLOOKUP(N10,'O''CAROLL'!$J:$K,2,FALSE)</f>
        <v>87.5</v>
      </c>
    </row>
    <row r="11" spans="1:27" s="179" customFormat="1" ht="18" customHeight="1">
      <c r="A11" s="191">
        <v>13</v>
      </c>
      <c r="B11" s="197" t="s">
        <v>15</v>
      </c>
      <c r="C11" s="198" t="s">
        <v>16</v>
      </c>
      <c r="D11" s="108" t="s">
        <v>14</v>
      </c>
      <c r="E11" s="66" t="str">
        <f>IF($G$5="HOMME",VLOOKUP(I11,'O''CAROLL'!D:E,2,FALSE),VLOOKUP(I11,'O''CAROLL'!G:H,2,FALSE))</f>
        <v>- 60</v>
      </c>
      <c r="F11" s="49">
        <v>31589</v>
      </c>
      <c r="G11" s="43">
        <v>9302</v>
      </c>
      <c r="H11" s="44">
        <v>7</v>
      </c>
      <c r="I11" s="45">
        <v>59.8</v>
      </c>
      <c r="J11" s="46">
        <v>80</v>
      </c>
      <c r="K11" s="46"/>
      <c r="L11" s="237">
        <v>85</v>
      </c>
      <c r="M11" s="134"/>
      <c r="N11" s="46">
        <v>85</v>
      </c>
      <c r="O11" s="134"/>
      <c r="P11" s="2"/>
      <c r="Q11" s="134"/>
      <c r="R11" s="41">
        <v>85</v>
      </c>
      <c r="S11" s="66">
        <f>VLOOKUP(I11,'O''CAROLL'!A:B,2,FALSE)</f>
        <v>1.1727</v>
      </c>
      <c r="T11" s="67">
        <f>R11*S11</f>
        <v>99.6795</v>
      </c>
      <c r="U11" s="199">
        <v>2</v>
      </c>
      <c r="V11" s="154" t="str">
        <f>IF(DATEDIF(F11,'Plateau n°2 CP'!$C$3,"y")&lt;23,"E",IF(F11&lt;&gt;"","S",""))</f>
        <v>E</v>
      </c>
      <c r="W11" s="31"/>
      <c r="Y11" s="129">
        <f>VLOOKUP(J11,'O''CAROLL'!$J:$K,2,FALSE)</f>
        <v>80</v>
      </c>
      <c r="Z11" s="129">
        <f>VLOOKUP(L11,'O''CAROLL'!$J:$K,2,FALSE)</f>
        <v>85</v>
      </c>
      <c r="AA11" s="129">
        <f>VLOOKUP(N11,'O''CAROLL'!$J:$K,2,FALSE)</f>
        <v>85</v>
      </c>
    </row>
    <row r="12" spans="1:27" s="179" customFormat="1" ht="18" customHeight="1">
      <c r="A12" s="191">
        <v>26</v>
      </c>
      <c r="B12" s="197" t="s">
        <v>105</v>
      </c>
      <c r="C12" s="198" t="s">
        <v>103</v>
      </c>
      <c r="D12" s="108" t="s">
        <v>33</v>
      </c>
      <c r="E12" s="66" t="str">
        <f>IF($G$5="HOMME",VLOOKUP(I12,'O''CAROLL'!D:E,2,FALSE),VLOOKUP(I12,'O''CAROLL'!G:H,2,FALSE))</f>
        <v>- 60</v>
      </c>
      <c r="F12" s="49">
        <v>31065</v>
      </c>
      <c r="G12" s="43">
        <v>46329</v>
      </c>
      <c r="H12" s="44">
        <v>8</v>
      </c>
      <c r="I12" s="45">
        <v>59.8</v>
      </c>
      <c r="J12" s="46">
        <v>90</v>
      </c>
      <c r="K12" s="46"/>
      <c r="L12" s="237">
        <v>96</v>
      </c>
      <c r="M12" s="134" t="s">
        <v>245</v>
      </c>
      <c r="N12" s="237">
        <v>96</v>
      </c>
      <c r="O12" s="134" t="s">
        <v>245</v>
      </c>
      <c r="P12" s="2"/>
      <c r="Q12" s="134"/>
      <c r="R12" s="41">
        <v>90</v>
      </c>
      <c r="S12" s="66">
        <f>VLOOKUP(I12,'O''CAROLL'!A:B,2,FALSE)</f>
        <v>1.1727</v>
      </c>
      <c r="T12" s="67">
        <f>R12*S12</f>
        <v>105.543</v>
      </c>
      <c r="U12" s="199">
        <v>1</v>
      </c>
      <c r="V12" s="154" t="str">
        <f>IF(DATEDIF(F12,'Plateau n°2 CP'!$C$3,"y")&lt;23,"E",IF(F12&lt;&gt;"","S",""))</f>
        <v>E</v>
      </c>
      <c r="W12" s="31"/>
      <c r="Y12" s="129">
        <f>VLOOKUP(J12,'O''CAROLL'!$J:$K,2,FALSE)</f>
        <v>90</v>
      </c>
      <c r="Z12" s="129">
        <f>VLOOKUP(L12,'O''CAROLL'!$J:$K,2,FALSE)</f>
        <v>95</v>
      </c>
      <c r="AA12" s="129">
        <f>VLOOKUP(N12,'O''CAROLL'!$J:$K,2,FALSE)</f>
        <v>95</v>
      </c>
    </row>
    <row r="13" spans="1:27" s="181" customFormat="1" ht="18" customHeight="1">
      <c r="A13" s="191">
        <v>7</v>
      </c>
      <c r="B13" s="197" t="s">
        <v>54</v>
      </c>
      <c r="C13" s="198" t="s">
        <v>55</v>
      </c>
      <c r="D13" s="108" t="s">
        <v>14</v>
      </c>
      <c r="E13" s="66" t="str">
        <f>IF($G$5="HOMME",VLOOKUP(I13,'O''CAROLL'!D:E,2,FALSE),VLOOKUP(I13,'O''CAROLL'!G:H,2,FALSE))</f>
        <v>- 60</v>
      </c>
      <c r="F13" s="49">
        <v>32830</v>
      </c>
      <c r="G13" s="43">
        <v>7618</v>
      </c>
      <c r="H13" s="44">
        <v>7</v>
      </c>
      <c r="I13" s="45">
        <v>60</v>
      </c>
      <c r="J13" s="46">
        <v>80</v>
      </c>
      <c r="K13" s="46"/>
      <c r="L13" s="237">
        <v>85</v>
      </c>
      <c r="M13" s="134"/>
      <c r="N13" s="237">
        <v>85</v>
      </c>
      <c r="O13" s="134"/>
      <c r="P13" s="180"/>
      <c r="Q13" s="134"/>
      <c r="R13" s="41">
        <v>80</v>
      </c>
      <c r="S13" s="66">
        <f>VLOOKUP(I13,'O''CAROLL'!A:B,2,FALSE)</f>
        <v>1.1696</v>
      </c>
      <c r="T13" s="67">
        <f>R13*S13</f>
        <v>93.568</v>
      </c>
      <c r="U13" s="199">
        <v>3</v>
      </c>
      <c r="V13" s="154" t="str">
        <f>IF(DATEDIF(F13,'Plateau n°2 CP'!$C$3,"y")&lt;23,"E",IF(F13&lt;&gt;"","S",""))</f>
        <v>E</v>
      </c>
      <c r="W13" s="31"/>
      <c r="X13" s="124"/>
      <c r="Y13" s="129">
        <f>VLOOKUP(J13,'O''CAROLL'!$J:$K,2,FALSE)</f>
        <v>80</v>
      </c>
      <c r="Z13" s="129">
        <f>VLOOKUP(L13,'O''CAROLL'!$J:$K,2,FALSE)</f>
        <v>85</v>
      </c>
      <c r="AA13" s="129">
        <f>VLOOKUP(N13,'O''CAROLL'!$J:$K,2,FALSE)</f>
        <v>85</v>
      </c>
    </row>
    <row r="14" spans="1:27" s="179" customFormat="1" ht="18" customHeight="1">
      <c r="A14" s="191">
        <v>11</v>
      </c>
      <c r="B14" s="47" t="s">
        <v>28</v>
      </c>
      <c r="C14" s="48" t="s">
        <v>29</v>
      </c>
      <c r="D14" s="108" t="s">
        <v>57</v>
      </c>
      <c r="E14" s="66" t="str">
        <f>IF($G$5="HOMME",VLOOKUP(I14,'O''CAROLL'!D:E,2,FALSE),VLOOKUP(I14,'O''CAROLL'!G:H,2,FALSE))</f>
        <v>- 60</v>
      </c>
      <c r="F14" s="49">
        <v>23561</v>
      </c>
      <c r="G14" s="43">
        <v>2945</v>
      </c>
      <c r="H14" s="44">
        <v>7</v>
      </c>
      <c r="I14" s="45">
        <v>58.8</v>
      </c>
      <c r="J14" s="237">
        <v>132.5</v>
      </c>
      <c r="K14" s="46"/>
      <c r="L14" s="46">
        <v>140</v>
      </c>
      <c r="M14" s="134"/>
      <c r="N14" s="249">
        <v>142.5</v>
      </c>
      <c r="O14" s="248" t="s">
        <v>245</v>
      </c>
      <c r="P14" s="180">
        <v>145</v>
      </c>
      <c r="Q14" s="134" t="s">
        <v>245</v>
      </c>
      <c r="R14" s="186">
        <v>142.5</v>
      </c>
      <c r="S14" s="66">
        <f>VLOOKUP(I14,'O''CAROLL'!A:B,2,FALSE)</f>
        <v>1.1889</v>
      </c>
      <c r="T14" s="67">
        <f>R14*S14</f>
        <v>169.41825</v>
      </c>
      <c r="U14" s="41">
        <v>1</v>
      </c>
      <c r="V14" s="154" t="str">
        <f>IF(DATEDIF(F14,'Plateau n°2 CP'!$C$3,"y")&lt;23,"E",IF(F14&lt;&gt;"","S",""))</f>
        <v>S</v>
      </c>
      <c r="W14" s="31"/>
      <c r="Y14" s="129">
        <f>VLOOKUP(J14,'O''CAROLL'!$J:$K,2,FALSE)</f>
        <v>132.5</v>
      </c>
      <c r="Z14" s="129">
        <f>VLOOKUP(L14,'O''CAROLL'!$J:$K,2,FALSE)</f>
        <v>140</v>
      </c>
      <c r="AA14" s="129">
        <f>VLOOKUP(N14,'O''CAROLL'!$J:$K,2,FALSE)</f>
        <v>142.5</v>
      </c>
    </row>
    <row r="15" spans="1:28" ht="18" customHeight="1" thickBot="1">
      <c r="A15" s="32"/>
      <c r="B15" s="33" t="s">
        <v>84</v>
      </c>
      <c r="C15" s="34"/>
      <c r="D15" s="34"/>
      <c r="E15" s="96" t="s">
        <v>59</v>
      </c>
      <c r="F15" s="34"/>
      <c r="G15" s="34"/>
      <c r="H15" s="35"/>
      <c r="I15" s="35"/>
      <c r="J15" s="37"/>
      <c r="K15" s="37"/>
      <c r="L15" s="37"/>
      <c r="M15" s="37"/>
      <c r="N15" s="37"/>
      <c r="O15" s="37"/>
      <c r="P15" s="37"/>
      <c r="Q15" s="37"/>
      <c r="R15" s="37"/>
      <c r="S15" s="99"/>
      <c r="T15" s="99"/>
      <c r="U15" s="37"/>
      <c r="V15" s="98"/>
      <c r="W15" s="38"/>
      <c r="X15" s="38"/>
      <c r="Y15" s="128"/>
      <c r="Z15" s="128"/>
      <c r="AA15" s="85"/>
      <c r="AB15" s="18"/>
    </row>
    <row r="16" spans="1:27" s="179" customFormat="1" ht="18" customHeight="1">
      <c r="A16" s="191">
        <v>49</v>
      </c>
      <c r="B16" s="197" t="s">
        <v>63</v>
      </c>
      <c r="C16" s="197" t="s">
        <v>26</v>
      </c>
      <c r="D16" s="108" t="s">
        <v>21</v>
      </c>
      <c r="E16" s="66" t="str">
        <f>IF($G$5="HOMME",VLOOKUP(I16,'O''CAROLL'!D:E,2,FALSE),VLOOKUP(I16,'O''CAROLL'!G:H,2,FALSE))</f>
        <v>- 67,5</v>
      </c>
      <c r="F16" s="49">
        <v>30896</v>
      </c>
      <c r="G16" s="43">
        <v>43545</v>
      </c>
      <c r="H16" s="44">
        <v>8</v>
      </c>
      <c r="I16" s="45">
        <v>64.6</v>
      </c>
      <c r="J16" s="186">
        <v>122.5</v>
      </c>
      <c r="K16" s="134"/>
      <c r="L16" s="188">
        <v>127.5</v>
      </c>
      <c r="M16" s="134"/>
      <c r="N16" s="247">
        <v>131</v>
      </c>
      <c r="O16" s="248" t="s">
        <v>245</v>
      </c>
      <c r="P16" s="237">
        <v>133</v>
      </c>
      <c r="Q16" s="134" t="s">
        <v>245</v>
      </c>
      <c r="R16" s="41">
        <v>130</v>
      </c>
      <c r="S16" s="183">
        <f>VLOOKUP(I16,'O''CAROLL'!A:B,2,FALSE)</f>
        <v>1.1056</v>
      </c>
      <c r="T16" s="67">
        <f>R16*S16</f>
        <v>143.72799999999998</v>
      </c>
      <c r="U16" s="199">
        <v>1</v>
      </c>
      <c r="V16" s="154" t="str">
        <f>IF(DATEDIF(F16,'Plateau n°2 CP'!$C$3,"y")&lt;23,"E",IF(F16&lt;&gt;"","S",""))</f>
        <v>E</v>
      </c>
      <c r="W16" s="30"/>
      <c r="X16" s="30"/>
      <c r="Y16" s="136">
        <f>VLOOKUP(J16,'O''CAROLL'!$J:$K,2,FALSE)</f>
        <v>122.5</v>
      </c>
      <c r="Z16" s="136">
        <f>VLOOKUP(L16,'O''CAROLL'!$J:$K,2,FALSE)</f>
        <v>127.5</v>
      </c>
      <c r="AA16" s="136">
        <f>VLOOKUP(N16,'O''CAROLL'!$J:$K,2,FALSE)</f>
        <v>130</v>
      </c>
    </row>
    <row r="17" spans="1:27" s="179" customFormat="1" ht="18" customHeight="1">
      <c r="A17" s="191">
        <v>19</v>
      </c>
      <c r="B17" s="47" t="s">
        <v>219</v>
      </c>
      <c r="C17" s="48" t="s">
        <v>220</v>
      </c>
      <c r="D17" s="108" t="s">
        <v>216</v>
      </c>
      <c r="E17" s="66" t="str">
        <f>IF($G$5="HOMME",VLOOKUP(I17,'O''CAROLL'!D:E,2,FALSE),VLOOKUP(I17,'O''CAROLL'!G:H,2,FALSE))</f>
        <v>- 67,5</v>
      </c>
      <c r="F17" s="49">
        <v>28215</v>
      </c>
      <c r="G17" s="43">
        <v>3736</v>
      </c>
      <c r="H17" s="44">
        <v>10</v>
      </c>
      <c r="I17" s="45">
        <v>63</v>
      </c>
      <c r="J17" s="46">
        <v>95</v>
      </c>
      <c r="K17" s="46"/>
      <c r="L17" s="46">
        <v>100</v>
      </c>
      <c r="M17" s="134"/>
      <c r="N17" s="186">
        <v>102.5</v>
      </c>
      <c r="O17" s="134"/>
      <c r="P17" s="194"/>
      <c r="Q17" s="134"/>
      <c r="R17" s="186">
        <v>102.5</v>
      </c>
      <c r="S17" s="66">
        <f>VLOOKUP(I17,'O''CAROLL'!A:B,2,FALSE)</f>
        <v>1.1262</v>
      </c>
      <c r="T17" s="67">
        <f>R17*S17</f>
        <v>115.4355</v>
      </c>
      <c r="U17" s="41">
        <v>1</v>
      </c>
      <c r="V17" s="154" t="str">
        <f>IF(DATEDIF(F17,'Plateau n°2 CP'!$C$3,"y")&lt;23,"E",IF(F17&lt;&gt;"","S",""))</f>
        <v>S</v>
      </c>
      <c r="W17" s="31"/>
      <c r="Y17" s="129">
        <f>VLOOKUP(J17,'O''CAROLL'!$J:$K,2,FALSE)</f>
        <v>95</v>
      </c>
      <c r="Z17" s="129">
        <f>VLOOKUP(L17,'O''CAROLL'!$J:$K,2,FALSE)</f>
        <v>100</v>
      </c>
      <c r="AA17" s="129">
        <f>VLOOKUP(N17,'O''CAROLL'!$J:$K,2,FALSE)</f>
        <v>102.5</v>
      </c>
    </row>
    <row r="18" spans="1:28" ht="18" customHeight="1" thickBot="1">
      <c r="A18" s="50"/>
      <c r="B18" s="51"/>
      <c r="C18" s="52"/>
      <c r="D18" s="52"/>
      <c r="E18" s="105"/>
      <c r="F18" s="53"/>
      <c r="G18" s="52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105"/>
      <c r="T18" s="105"/>
      <c r="U18" s="55"/>
      <c r="V18" s="155"/>
      <c r="Z18" s="129"/>
      <c r="AA18" s="129"/>
      <c r="AB18" s="129"/>
    </row>
    <row r="19" spans="1:28" s="230" customFormat="1" ht="18" customHeight="1">
      <c r="A19" s="223"/>
      <c r="B19" s="209"/>
      <c r="C19" s="223"/>
      <c r="D19" s="223"/>
      <c r="E19" s="233"/>
      <c r="F19" s="234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33"/>
      <c r="T19" s="233"/>
      <c r="U19" s="223"/>
      <c r="V19" s="227"/>
      <c r="Z19" s="229"/>
      <c r="AA19" s="229"/>
      <c r="AB19" s="229"/>
    </row>
    <row r="20" spans="1:27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38"/>
      <c r="W20" s="38"/>
      <c r="Z20" s="130"/>
      <c r="AA20" s="130"/>
    </row>
    <row r="21" spans="1:27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38"/>
      <c r="W21" s="38"/>
      <c r="Z21" s="130"/>
      <c r="AA21" s="130"/>
    </row>
    <row r="22" spans="1:27" ht="15" customHeight="1">
      <c r="A22" s="59"/>
      <c r="B22" s="59"/>
      <c r="C22" s="61"/>
      <c r="D22" s="6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38"/>
      <c r="W22" s="38"/>
      <c r="Z22" s="130"/>
      <c r="AA22" s="130"/>
    </row>
    <row r="23" spans="1:27" ht="15" customHeight="1">
      <c r="A23" s="59"/>
      <c r="B23" s="6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3"/>
      <c r="W23" s="38"/>
      <c r="Z23" s="130"/>
      <c r="AA23" s="130"/>
    </row>
    <row r="24" spans="1:26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38"/>
      <c r="W24" s="38"/>
      <c r="Z24" s="130"/>
    </row>
    <row r="25" spans="1:21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ht="15">
      <c r="A26" s="59"/>
      <c r="B26" s="59"/>
      <c r="C26" s="59"/>
      <c r="D26" s="59"/>
      <c r="E26" s="200"/>
      <c r="F26" s="64" t="s">
        <v>99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2.75">
      <c r="A28" s="59"/>
      <c r="B28" s="59" t="s">
        <v>47</v>
      </c>
      <c r="C28" s="59"/>
      <c r="D28" s="59"/>
      <c r="F28" s="59" t="s">
        <v>46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2.75">
      <c r="A29" s="65"/>
      <c r="C29" s="59"/>
      <c r="D29" s="59"/>
      <c r="I29" s="59"/>
      <c r="J29" s="59"/>
      <c r="K29" s="59"/>
      <c r="L29" s="59"/>
      <c r="M29" s="59"/>
      <c r="N29" s="59"/>
      <c r="O29" s="59"/>
      <c r="P29" s="59"/>
      <c r="Q29" s="59"/>
      <c r="R29" s="59" t="s">
        <v>48</v>
      </c>
      <c r="S29" s="59"/>
      <c r="T29" s="59"/>
      <c r="U29" s="59"/>
    </row>
  </sheetData>
  <sheetProtection formatCells="0" formatColumns="0" formatRows="0" insertColumns="0" insertRows="0" deleteColumns="0" deleteRows="0" sort="0" autoFilter="0"/>
  <mergeCells count="8">
    <mergeCell ref="A1:T1"/>
    <mergeCell ref="C3:H3"/>
    <mergeCell ref="C6:R6"/>
    <mergeCell ref="J8:K8"/>
    <mergeCell ref="L8:M8"/>
    <mergeCell ref="N8:O8"/>
    <mergeCell ref="P8:Q8"/>
    <mergeCell ref="C4:Q4"/>
  </mergeCells>
  <dataValidations count="7">
    <dataValidation type="list" allowBlank="1" showInputMessage="1" showErrorMessage="1" sqref="R16:R17">
      <formula1>X16:AA16</formula1>
    </dataValidation>
    <dataValidation type="list" allowBlank="1" showInputMessage="1" showErrorMessage="1" sqref="R14">
      <formula1>$Y$14:$AA$14</formula1>
    </dataValidation>
    <dataValidation type="list" allowBlank="1" showInputMessage="1" showErrorMessage="1" sqref="R14">
      <formula1>#REF!</formula1>
    </dataValidation>
    <dataValidation type="list" allowBlank="1" showInputMessage="1" showErrorMessage="1" sqref="R13">
      <formula1>$Y$13:$AA$13</formula1>
    </dataValidation>
    <dataValidation type="list" allowBlank="1" showInputMessage="1" showErrorMessage="1" sqref="R11">
      <formula1>$Y$11:$AA$11</formula1>
    </dataValidation>
    <dataValidation type="list" allowBlank="1" showInputMessage="1" showErrorMessage="1" sqref="R12">
      <formula1>$Y$12:$AA$12</formula1>
    </dataValidation>
    <dataValidation type="list" allowBlank="1" showInputMessage="1" showErrorMessage="1" sqref="R10">
      <formula1>$Y$10:$AA$10</formula1>
    </dataValidation>
  </dataValidations>
  <printOptions horizontalCentered="1" verticalCentered="1"/>
  <pageMargins left="0.21" right="0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B1">
      <selection activeCell="P17" sqref="P17:Q17"/>
    </sheetView>
  </sheetViews>
  <sheetFormatPr defaultColWidth="11.421875" defaultRowHeight="12.75"/>
  <cols>
    <col min="1" max="1" width="3.71093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7" width="8.8515625" style="18" customWidth="1"/>
    <col min="8" max="8" width="4.7109375" style="18" customWidth="1"/>
    <col min="9" max="9" width="8.0039062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9.28125" style="18" customWidth="1"/>
    <col min="21" max="21" width="3.421875" style="18" bestFit="1" customWidth="1"/>
    <col min="22" max="22" width="4.57421875" style="18" bestFit="1" customWidth="1"/>
    <col min="23" max="24" width="6.7109375" style="18" customWidth="1"/>
    <col min="25" max="26" width="8.7109375" style="131" customWidth="1"/>
    <col min="27" max="27" width="6.140625" style="131" bestFit="1" customWidth="1"/>
    <col min="28" max="16384" width="11.421875" style="18" customWidth="1"/>
  </cols>
  <sheetData>
    <row r="1" spans="1:27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Y1" s="123"/>
      <c r="Z1" s="123"/>
      <c r="AA1" s="123"/>
    </row>
    <row r="2" spans="25:27" s="17" customFormat="1" ht="9.75" customHeight="1">
      <c r="Y2" s="123"/>
      <c r="Z2" s="123"/>
      <c r="AA2" s="123"/>
    </row>
    <row r="3" spans="3:27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  <c r="Y3" s="124"/>
      <c r="Z3" s="124"/>
      <c r="AA3" s="124"/>
    </row>
    <row r="4" spans="3:27" ht="22.5" customHeight="1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236</v>
      </c>
      <c r="S4" s="19"/>
      <c r="T4" s="20"/>
      <c r="Y4" s="124"/>
      <c r="Z4" s="124"/>
      <c r="AA4" s="124"/>
    </row>
    <row r="5" spans="5:27" ht="15.75">
      <c r="E5" s="21" t="s">
        <v>119</v>
      </c>
      <c r="F5" s="106" t="s">
        <v>137</v>
      </c>
      <c r="G5" s="68" t="s">
        <v>118</v>
      </c>
      <c r="H5" s="22" t="s">
        <v>160</v>
      </c>
      <c r="P5" s="203"/>
      <c r="R5" s="19" t="s">
        <v>206</v>
      </c>
      <c r="S5" s="19"/>
      <c r="T5" s="20"/>
      <c r="Y5" s="124"/>
      <c r="Z5" s="124"/>
      <c r="AA5" s="124"/>
    </row>
    <row r="6" spans="3:18" s="20" customFormat="1" ht="15.7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20:27" ht="21.75" customHeight="1" thickBot="1">
      <c r="T7" s="23"/>
      <c r="U7" s="24"/>
      <c r="Y7" s="124"/>
      <c r="Z7" s="124"/>
      <c r="AA7" s="124"/>
    </row>
    <row r="8" spans="1:27" ht="18" customHeight="1" thickBot="1">
      <c r="A8" s="25" t="s">
        <v>49</v>
      </c>
      <c r="B8" s="26" t="s">
        <v>1</v>
      </c>
      <c r="C8" s="27" t="s">
        <v>2</v>
      </c>
      <c r="D8" s="27" t="s">
        <v>10</v>
      </c>
      <c r="E8" s="104" t="s">
        <v>11</v>
      </c>
      <c r="F8" s="27" t="s">
        <v>3</v>
      </c>
      <c r="G8" s="27" t="s">
        <v>9</v>
      </c>
      <c r="H8" s="28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100</v>
      </c>
      <c r="T8" s="97" t="s">
        <v>8</v>
      </c>
      <c r="U8" s="29" t="s">
        <v>143</v>
      </c>
      <c r="V8" s="100" t="s">
        <v>142</v>
      </c>
      <c r="W8" s="30"/>
      <c r="X8" s="30"/>
      <c r="Y8" s="125"/>
      <c r="Z8" s="126"/>
      <c r="AA8" s="127"/>
    </row>
    <row r="9" spans="1:27" s="179" customFormat="1" ht="18" customHeight="1" thickBot="1">
      <c r="A9" s="32"/>
      <c r="B9" s="33" t="s">
        <v>109</v>
      </c>
      <c r="C9" s="34"/>
      <c r="D9" s="34"/>
      <c r="E9" s="96" t="s">
        <v>70</v>
      </c>
      <c r="F9" s="34"/>
      <c r="G9" s="34"/>
      <c r="H9" s="35"/>
      <c r="I9" s="35"/>
      <c r="J9" s="37"/>
      <c r="K9" s="37"/>
      <c r="L9" s="37"/>
      <c r="M9" s="37"/>
      <c r="N9" s="37"/>
      <c r="O9" s="37"/>
      <c r="P9" s="37"/>
      <c r="Q9" s="37"/>
      <c r="R9" s="99"/>
      <c r="S9" s="99"/>
      <c r="T9" s="99"/>
      <c r="U9" s="37"/>
      <c r="V9" s="153">
        <f>IF(DATEDIF(F9,$C$3,"y")&lt;23,"E",IF(F9&lt;&gt;"","S",""))</f>
      </c>
      <c r="W9" s="38"/>
      <c r="X9" s="38"/>
      <c r="Y9" s="136" t="e">
        <f>VLOOKUP(J9,'O''CAROLL'!$J:$K,2,FALSE)</f>
        <v>#N/A</v>
      </c>
      <c r="Z9" s="136" t="e">
        <f>VLOOKUP(L9,'O''CAROLL'!$J:$K,2,FALSE)</f>
        <v>#N/A</v>
      </c>
      <c r="AA9" s="136" t="e">
        <f>VLOOKUP(N9,'O''CAROLL'!$J:$K,2,FALSE)</f>
        <v>#N/A</v>
      </c>
    </row>
    <row r="10" spans="1:27" s="179" customFormat="1" ht="18" customHeight="1" thickBot="1">
      <c r="A10" s="191">
        <v>8</v>
      </c>
      <c r="B10" s="208" t="s">
        <v>61</v>
      </c>
      <c r="C10" s="40" t="s">
        <v>27</v>
      </c>
      <c r="D10" s="108" t="s">
        <v>21</v>
      </c>
      <c r="E10" s="66" t="str">
        <f>IF($G$5="HOMME",VLOOKUP(I10,'O''CAROLL'!D:E,2,FALSE),VLOOKUP(I10,'O''CAROLL'!G:H,2,FALSE))</f>
        <v>- 75</v>
      </c>
      <c r="F10" s="42">
        <v>29017</v>
      </c>
      <c r="G10" s="43">
        <v>1635</v>
      </c>
      <c r="H10" s="44">
        <v>7</v>
      </c>
      <c r="I10" s="91">
        <v>73.6</v>
      </c>
      <c r="J10" s="238">
        <v>122.5</v>
      </c>
      <c r="K10" s="134"/>
      <c r="L10" s="2">
        <v>127.5</v>
      </c>
      <c r="M10" s="134"/>
      <c r="N10" s="250">
        <v>131</v>
      </c>
      <c r="O10" s="248" t="s">
        <v>245</v>
      </c>
      <c r="P10" s="188">
        <v>131.5</v>
      </c>
      <c r="Q10" s="134"/>
      <c r="R10" s="193">
        <v>130</v>
      </c>
      <c r="S10" s="66">
        <f>VLOOKUP(I10,'O''CAROLL'!A:B,2,FALSE)</f>
        <v>1.0119</v>
      </c>
      <c r="T10" s="67">
        <f aca="true" t="shared" si="0" ref="T10:T15">R10*S10</f>
        <v>131.547</v>
      </c>
      <c r="U10" s="46">
        <v>1</v>
      </c>
      <c r="V10" s="154" t="str">
        <f>IF(DATEDIF(F10,$C$3,"y")&lt;23,"E",IF(F10&lt;&gt;"","S",""))</f>
        <v>S</v>
      </c>
      <c r="W10" s="38"/>
      <c r="X10" s="38"/>
      <c r="Y10" s="136">
        <f>VLOOKUP(J10,'O''CAROLL'!$J:$K,2,FALSE)</f>
        <v>122.5</v>
      </c>
      <c r="Z10" s="136">
        <f>VLOOKUP(L10,'O''CAROLL'!$J:$K,2,FALSE)</f>
        <v>127.5</v>
      </c>
      <c r="AA10" s="136">
        <f>VLOOKUP(N10,'O''CAROLL'!$J:$K,2,FALSE)</f>
        <v>130</v>
      </c>
    </row>
    <row r="11" spans="1:27" s="179" customFormat="1" ht="18" customHeight="1">
      <c r="A11" s="191">
        <v>37</v>
      </c>
      <c r="B11" s="47" t="s">
        <v>17</v>
      </c>
      <c r="C11" s="47" t="s">
        <v>18</v>
      </c>
      <c r="D11" s="108" t="s">
        <v>60</v>
      </c>
      <c r="E11" s="66" t="str">
        <f>IF($G$5="HOMME",VLOOKUP(I11,'O''CAROLL'!D:E,2,FALSE),VLOOKUP(I11,'O''CAROLL'!G:H,2,FALSE))</f>
        <v>- 75</v>
      </c>
      <c r="F11" s="49">
        <v>25454</v>
      </c>
      <c r="G11" s="48">
        <v>11311</v>
      </c>
      <c r="H11" s="44">
        <v>9</v>
      </c>
      <c r="I11" s="45">
        <v>69.8</v>
      </c>
      <c r="J11" s="238">
        <v>107.5</v>
      </c>
      <c r="K11" s="134"/>
      <c r="L11" s="2">
        <v>112.5</v>
      </c>
      <c r="M11" s="134"/>
      <c r="N11" s="186">
        <v>115</v>
      </c>
      <c r="O11" s="134"/>
      <c r="P11" s="186"/>
      <c r="Q11" s="134"/>
      <c r="R11" s="41">
        <v>115</v>
      </c>
      <c r="S11" s="66">
        <f>VLOOKUP(I11,'O''CAROLL'!A:B,2,FALSE)</f>
        <v>1.0475</v>
      </c>
      <c r="T11" s="67">
        <f t="shared" si="0"/>
        <v>120.4625</v>
      </c>
      <c r="U11" s="41">
        <v>2</v>
      </c>
      <c r="V11" s="154" t="str">
        <f>IF(DATEDIF(F11,$C$3,"y")&lt;23,"E",IF(F11&lt;&gt;"","S",""))</f>
        <v>S</v>
      </c>
      <c r="W11" s="30"/>
      <c r="X11" s="30"/>
      <c r="Y11" s="136">
        <f>VLOOKUP(J11,'O''CAROLL'!$J:$K,2,FALSE)</f>
        <v>107.5</v>
      </c>
      <c r="Z11" s="136">
        <f>VLOOKUP(L11,'O''CAROLL'!$J:$K,2,FALSE)</f>
        <v>112.5</v>
      </c>
      <c r="AA11" s="136">
        <f>VLOOKUP(N11,'O''CAROLL'!$J:$K,2,FALSE)</f>
        <v>115</v>
      </c>
    </row>
    <row r="12" spans="1:27" s="179" customFormat="1" ht="18" customHeight="1">
      <c r="A12" s="191">
        <v>23</v>
      </c>
      <c r="B12" s="197" t="s">
        <v>225</v>
      </c>
      <c r="C12" s="198" t="s">
        <v>226</v>
      </c>
      <c r="D12" s="108" t="s">
        <v>193</v>
      </c>
      <c r="E12" s="66" t="str">
        <f>IF($G$5="HOMME",VLOOKUP(I12,'O''CAROLL'!D:E,2,FALSE),VLOOKUP(I12,'O''CAROLL'!G:H,2,FALSE))</f>
        <v>- 75</v>
      </c>
      <c r="F12" s="49">
        <v>30820</v>
      </c>
      <c r="G12" s="43">
        <v>4300</v>
      </c>
      <c r="H12" s="44">
        <v>7</v>
      </c>
      <c r="I12" s="45">
        <v>67.6</v>
      </c>
      <c r="J12" s="46">
        <v>85</v>
      </c>
      <c r="K12" s="46"/>
      <c r="L12" s="46">
        <v>90</v>
      </c>
      <c r="M12" s="134"/>
      <c r="N12" s="2">
        <v>92.5</v>
      </c>
      <c r="O12" s="134"/>
      <c r="P12" s="239"/>
      <c r="Q12" s="134"/>
      <c r="R12" s="41">
        <v>90</v>
      </c>
      <c r="S12" s="66">
        <f>VLOOKUP(I12,'O''CAROLL'!A:B,2,FALSE)</f>
        <v>1.0706</v>
      </c>
      <c r="T12" s="67">
        <f t="shared" si="0"/>
        <v>96.354</v>
      </c>
      <c r="U12" s="199">
        <v>2</v>
      </c>
      <c r="V12" s="154" t="str">
        <f>IF(DATEDIF(F12,'Plateau n°2 CP'!$C$3,"y")&lt;23,"E",IF(F12&lt;&gt;"","S",""))</f>
        <v>E</v>
      </c>
      <c r="W12" s="31"/>
      <c r="Y12" s="129">
        <f>VLOOKUP(J12,'O''CAROLL'!$J:$K,2,FALSE)</f>
        <v>85</v>
      </c>
      <c r="Z12" s="129">
        <f>VLOOKUP(L12,'O''CAROLL'!$J:$K,2,FALSE)</f>
        <v>90</v>
      </c>
      <c r="AA12" s="129">
        <f>VLOOKUP(N12,'O''CAROLL'!$J:$K,2,FALSE)</f>
        <v>92.5</v>
      </c>
    </row>
    <row r="13" spans="1:27" s="179" customFormat="1" ht="18" customHeight="1" thickBot="1">
      <c r="A13" s="191">
        <v>60</v>
      </c>
      <c r="B13" s="197" t="s">
        <v>199</v>
      </c>
      <c r="C13" s="198" t="s">
        <v>200</v>
      </c>
      <c r="D13" s="108" t="s">
        <v>57</v>
      </c>
      <c r="E13" s="66" t="str">
        <f>IF($G$5="HOMME",VLOOKUP(I13,'O''CAROLL'!D:E,2,FALSE),VLOOKUP(I13,'O''CAROLL'!G:H,2,FALSE))</f>
        <v>- 75</v>
      </c>
      <c r="F13" s="42">
        <v>31990</v>
      </c>
      <c r="G13" s="43">
        <v>433301</v>
      </c>
      <c r="H13" s="44">
        <v>9</v>
      </c>
      <c r="I13" s="45">
        <v>68.6</v>
      </c>
      <c r="J13" s="238">
        <v>107.5</v>
      </c>
      <c r="K13" s="134"/>
      <c r="L13" s="2">
        <v>112.5</v>
      </c>
      <c r="M13" s="134"/>
      <c r="N13" s="186">
        <v>118</v>
      </c>
      <c r="O13" s="134" t="s">
        <v>245</v>
      </c>
      <c r="P13" s="249">
        <v>120</v>
      </c>
      <c r="Q13" s="248" t="s">
        <v>245</v>
      </c>
      <c r="R13" s="193">
        <v>117.5</v>
      </c>
      <c r="S13" s="66">
        <f>VLOOKUP(I13,'O''CAROLL'!A:B,2,FALSE)</f>
        <v>1.0598</v>
      </c>
      <c r="T13" s="67">
        <f t="shared" si="0"/>
        <v>124.52650000000001</v>
      </c>
      <c r="U13" s="199">
        <v>1</v>
      </c>
      <c r="V13" s="154" t="str">
        <f>IF(DATEDIF(F13,'Plateau n°2 CP'!$C$3,"y")&lt;23,"E",IF(F13&lt;&gt;"","S",""))</f>
        <v>E</v>
      </c>
      <c r="W13" s="30"/>
      <c r="X13" s="30"/>
      <c r="Y13" s="129">
        <f>VLOOKUP(J13,'O''CAROLL'!$J:$K,2,FALSE)</f>
        <v>107.5</v>
      </c>
      <c r="Z13" s="129">
        <f>VLOOKUP(L13,'O''CAROLL'!$J:$K,2,FALSE)</f>
        <v>112.5</v>
      </c>
      <c r="AA13" s="129">
        <f>VLOOKUP(N13,'O''CAROLL'!$J:$K,2,FALSE)</f>
        <v>117.5</v>
      </c>
    </row>
    <row r="14" spans="1:27" s="176" customFormat="1" ht="18" customHeight="1" thickBot="1">
      <c r="A14" s="191">
        <v>5</v>
      </c>
      <c r="B14" s="109" t="s">
        <v>201</v>
      </c>
      <c r="C14" s="109" t="s">
        <v>56</v>
      </c>
      <c r="D14" s="108" t="s">
        <v>51</v>
      </c>
      <c r="E14" s="66" t="str">
        <f>IF($G$5="HOMME",VLOOKUP(I14,'O''CAROLL'!D:E,2,FALSE),VLOOKUP(I14,'O''CAROLL'!G:H,2,FALSE))</f>
        <v>- 75</v>
      </c>
      <c r="F14" s="49">
        <v>30611</v>
      </c>
      <c r="G14" s="48">
        <v>3562</v>
      </c>
      <c r="H14" s="44">
        <v>11</v>
      </c>
      <c r="I14" s="45">
        <v>70.8</v>
      </c>
      <c r="J14" s="46">
        <v>95</v>
      </c>
      <c r="K14" s="171"/>
      <c r="L14" s="46">
        <v>100</v>
      </c>
      <c r="M14" s="171"/>
      <c r="N14" s="2">
        <v>100</v>
      </c>
      <c r="O14" s="171"/>
      <c r="P14" s="240"/>
      <c r="Q14" s="171"/>
      <c r="R14" s="41">
        <v>95</v>
      </c>
      <c r="S14" s="66">
        <f>VLOOKUP(I14,'O''CAROLL'!A:B,2,FALSE)</f>
        <v>1.0377</v>
      </c>
      <c r="T14" s="67">
        <f t="shared" si="0"/>
        <v>98.5815</v>
      </c>
      <c r="U14" s="41">
        <v>3</v>
      </c>
      <c r="V14" s="154" t="s">
        <v>185</v>
      </c>
      <c r="W14" s="173"/>
      <c r="X14" s="173"/>
      <c r="Y14" s="175">
        <f>VLOOKUP(J14,'O''CAROLL'!$J:$K,2,FALSE)</f>
        <v>95</v>
      </c>
      <c r="Z14" s="175">
        <f>VLOOKUP(L14,'O''CAROLL'!$J:$K,2,FALSE)</f>
        <v>100</v>
      </c>
      <c r="AA14" s="175">
        <f>VLOOKUP(N14,'O''CAROLL'!$J:$K,2,FALSE)</f>
        <v>100</v>
      </c>
    </row>
    <row r="15" spans="1:27" s="179" customFormat="1" ht="18" customHeight="1">
      <c r="A15" s="191">
        <v>10</v>
      </c>
      <c r="B15" s="109" t="s">
        <v>194</v>
      </c>
      <c r="C15" s="108" t="s">
        <v>107</v>
      </c>
      <c r="D15" s="108" t="s">
        <v>51</v>
      </c>
      <c r="E15" s="66" t="str">
        <f>IF($G$5="HOMME",VLOOKUP(I15,'O''CAROLL'!D:E,2,FALSE),VLOOKUP(I15,'O''CAROLL'!G:H,2,FALSE))</f>
        <v>- 75</v>
      </c>
      <c r="F15" s="49">
        <v>27196</v>
      </c>
      <c r="G15" s="43">
        <v>694501</v>
      </c>
      <c r="H15" s="44">
        <v>10</v>
      </c>
      <c r="I15" s="45">
        <v>73.4</v>
      </c>
      <c r="J15" s="2">
        <v>90</v>
      </c>
      <c r="K15" s="134"/>
      <c r="L15" s="2">
        <v>90</v>
      </c>
      <c r="M15" s="134"/>
      <c r="N15" s="2">
        <v>90</v>
      </c>
      <c r="O15" s="134"/>
      <c r="P15" s="186"/>
      <c r="Q15" s="134"/>
      <c r="R15" s="41"/>
      <c r="S15" s="66">
        <f>VLOOKUP(I15,'O''CAROLL'!A:B,2,FALSE)</f>
        <v>1.0137</v>
      </c>
      <c r="T15" s="67">
        <f t="shared" si="0"/>
        <v>0</v>
      </c>
      <c r="U15" s="184"/>
      <c r="V15" s="154" t="str">
        <f>IF(DATEDIF(F15,$C$3,"y")&lt;23,"E",IF(F15&lt;&gt;"","S",""))</f>
        <v>S</v>
      </c>
      <c r="W15" s="30"/>
      <c r="X15" s="30"/>
      <c r="Y15" s="136">
        <f>VLOOKUP(J15,'O''CAROLL'!$J:$K,2,FALSE)</f>
        <v>90</v>
      </c>
      <c r="Z15" s="136">
        <f>VLOOKUP(L15,'O''CAROLL'!$J:$K,2,FALSE)</f>
        <v>90</v>
      </c>
      <c r="AA15" s="136">
        <f>VLOOKUP(N15,'O''CAROLL'!$J:$K,2,FALSE)</f>
        <v>90</v>
      </c>
    </row>
    <row r="16" spans="1:28" s="181" customFormat="1" ht="18" customHeight="1">
      <c r="A16" s="32"/>
      <c r="B16" s="33" t="s">
        <v>157</v>
      </c>
      <c r="C16" s="34"/>
      <c r="D16" s="34"/>
      <c r="E16" s="96" t="s">
        <v>156</v>
      </c>
      <c r="F16" s="34"/>
      <c r="G16" s="34"/>
      <c r="H16" s="35"/>
      <c r="I16" s="35"/>
      <c r="J16" s="37"/>
      <c r="K16" s="37"/>
      <c r="L16" s="241"/>
      <c r="M16" s="241"/>
      <c r="N16" s="241"/>
      <c r="O16" s="241"/>
      <c r="P16" s="241"/>
      <c r="Q16" s="37"/>
      <c r="R16" s="37"/>
      <c r="S16" s="99"/>
      <c r="T16" s="99"/>
      <c r="U16" s="37"/>
      <c r="V16" s="153">
        <f>IF(DATEDIF(F16,$C$3,"y")&lt;23,"E",IF(F16&lt;&gt;"","S",""))</f>
      </c>
      <c r="W16" s="124"/>
      <c r="X16" s="124"/>
      <c r="Y16" s="124"/>
      <c r="Z16" s="129"/>
      <c r="AA16" s="129"/>
      <c r="AB16" s="129"/>
    </row>
    <row r="17" spans="1:27" s="181" customFormat="1" ht="18" customHeight="1">
      <c r="A17" s="191">
        <v>48</v>
      </c>
      <c r="B17" s="39" t="s">
        <v>64</v>
      </c>
      <c r="C17" s="40" t="s">
        <v>65</v>
      </c>
      <c r="D17" s="108" t="s">
        <v>57</v>
      </c>
      <c r="E17" s="66">
        <v>-100</v>
      </c>
      <c r="F17" s="49">
        <v>29704</v>
      </c>
      <c r="G17" s="43">
        <v>11392</v>
      </c>
      <c r="H17" s="44">
        <v>12</v>
      </c>
      <c r="I17" s="45">
        <v>93.2</v>
      </c>
      <c r="J17" s="186">
        <v>117.5</v>
      </c>
      <c r="K17" s="2"/>
      <c r="L17" s="186">
        <v>122.5</v>
      </c>
      <c r="M17" s="134" t="s">
        <v>245</v>
      </c>
      <c r="N17" s="186">
        <v>125</v>
      </c>
      <c r="O17" s="134" t="s">
        <v>245</v>
      </c>
      <c r="P17" s="249">
        <v>127.5</v>
      </c>
      <c r="Q17" s="248" t="s">
        <v>245</v>
      </c>
      <c r="R17" s="41">
        <v>125</v>
      </c>
      <c r="S17" s="66">
        <f>VLOOKUP(I17,'O''CAROLL'!A:B,2,FALSE)</f>
        <v>0.8825</v>
      </c>
      <c r="T17" s="67">
        <f>R17*S17</f>
        <v>110.3125</v>
      </c>
      <c r="U17" s="41">
        <v>1</v>
      </c>
      <c r="V17" s="154" t="str">
        <f>IF(DATEDIF(F17,$C$3,"y")&lt;23,"E",IF(F17&lt;&gt;"","S",""))</f>
        <v>S</v>
      </c>
      <c r="W17" s="124"/>
      <c r="X17" s="124"/>
      <c r="Y17" s="129">
        <f>VLOOKUP(J17,'O''CAROLL'!$J:$K,2,FALSE)</f>
        <v>117.5</v>
      </c>
      <c r="Z17" s="129">
        <f>VLOOKUP(L17,'O''CAROLL'!$J:$K,2,FALSE)</f>
        <v>122.5</v>
      </c>
      <c r="AA17" s="129">
        <f>VLOOKUP(N17,'O''CAROLL'!$J:$K,2,FALSE)</f>
        <v>125</v>
      </c>
    </row>
    <row r="18" spans="1:28" ht="18" customHeight="1" thickBot="1">
      <c r="A18" s="50"/>
      <c r="B18" s="51"/>
      <c r="C18" s="52"/>
      <c r="D18" s="52"/>
      <c r="E18" s="105"/>
      <c r="F18" s="53"/>
      <c r="G18" s="52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105"/>
      <c r="T18" s="105"/>
      <c r="U18" s="55"/>
      <c r="V18" s="155">
        <f>IF(DATEDIF(F18,$C$3,"y")&lt;23,"E",IF(F18&lt;&gt;"","S",""))</f>
      </c>
      <c r="Y18" s="18"/>
      <c r="Z18" s="129"/>
      <c r="AA18" s="129"/>
      <c r="AB18" s="129"/>
    </row>
    <row r="19" spans="1:28" ht="15" customHeight="1">
      <c r="A19" s="56"/>
      <c r="B19" s="57"/>
      <c r="C19" s="56"/>
      <c r="D19" s="56"/>
      <c r="E19" s="56"/>
      <c r="F19" s="58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W19" s="38"/>
      <c r="X19" s="30"/>
      <c r="Y19" s="135"/>
      <c r="Z19" s="135"/>
      <c r="AA19" s="135"/>
      <c r="AB19" s="23"/>
    </row>
    <row r="20" spans="1:26" ht="15" customHeight="1">
      <c r="A20" s="59"/>
      <c r="B20" s="24"/>
      <c r="C20" s="59"/>
      <c r="D20" s="59" t="s">
        <v>37</v>
      </c>
      <c r="E20" s="59"/>
      <c r="F20" s="2" t="s">
        <v>38</v>
      </c>
      <c r="G20" s="59"/>
      <c r="H20" s="59"/>
      <c r="I20" s="202"/>
      <c r="J20" s="201"/>
      <c r="K20" s="201"/>
      <c r="L20" s="201"/>
      <c r="M20" s="201"/>
      <c r="N20" s="60"/>
      <c r="O20" s="60"/>
      <c r="P20" s="60"/>
      <c r="Q20" s="60"/>
      <c r="R20" s="59"/>
      <c r="S20" s="59"/>
      <c r="T20" s="59"/>
      <c r="U20" s="59"/>
      <c r="V20" s="38"/>
      <c r="W20" s="38"/>
      <c r="X20" s="38"/>
      <c r="Y20" s="130"/>
      <c r="Z20" s="130"/>
    </row>
    <row r="21" spans="1:26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38"/>
      <c r="W21" s="38"/>
      <c r="X21" s="38"/>
      <c r="Y21" s="130"/>
      <c r="Z21" s="130"/>
    </row>
    <row r="22" spans="1:26" ht="1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38"/>
      <c r="W22" s="38"/>
      <c r="X22" s="38"/>
      <c r="Y22" s="130"/>
      <c r="Z22" s="130"/>
    </row>
    <row r="23" spans="1:26" ht="15" customHeight="1">
      <c r="A23" s="59"/>
      <c r="B23" s="59"/>
      <c r="C23" s="61"/>
      <c r="D23" s="6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38"/>
      <c r="W23" s="38"/>
      <c r="X23" s="38"/>
      <c r="Y23" s="130"/>
      <c r="Z23" s="130"/>
    </row>
    <row r="24" spans="1:25" ht="15" customHeight="1">
      <c r="A24" s="59"/>
      <c r="B24" s="6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38"/>
      <c r="W24" s="38"/>
      <c r="X24" s="38"/>
      <c r="Y24" s="130"/>
    </row>
    <row r="25" spans="1:24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3"/>
      <c r="W25" s="38"/>
      <c r="X25" s="38"/>
    </row>
    <row r="26" spans="1:24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8"/>
      <c r="W26" s="38"/>
      <c r="X26" s="38"/>
    </row>
    <row r="27" spans="1:21" ht="15">
      <c r="A27" s="59"/>
      <c r="B27" s="59"/>
      <c r="C27" s="59"/>
      <c r="D27" s="59"/>
      <c r="E27" s="200"/>
      <c r="F27" s="64" t="s">
        <v>99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2.75">
      <c r="A29" s="59"/>
      <c r="B29" s="59" t="s">
        <v>47</v>
      </c>
      <c r="C29" s="59"/>
      <c r="D29" s="59"/>
      <c r="F29" s="59" t="s">
        <v>46</v>
      </c>
      <c r="I29" s="59"/>
      <c r="J29" s="59"/>
      <c r="K29" s="59"/>
      <c r="L29" s="59"/>
      <c r="M29" s="59"/>
      <c r="N29" s="59"/>
      <c r="O29" s="59"/>
      <c r="P29" s="59"/>
      <c r="Q29" s="59"/>
      <c r="R29" s="59" t="s">
        <v>48</v>
      </c>
      <c r="S29" s="59"/>
      <c r="T29" s="59"/>
      <c r="U29" s="59"/>
    </row>
    <row r="30" spans="1:21" ht="12.75">
      <c r="A30" s="61"/>
      <c r="B30" s="187" t="s">
        <v>113</v>
      </c>
      <c r="C30" s="59"/>
      <c r="D30" s="59"/>
      <c r="F30" s="18" t="s">
        <v>248</v>
      </c>
      <c r="I30" s="59"/>
      <c r="J30" s="59"/>
      <c r="K30" s="59"/>
      <c r="L30" s="59"/>
      <c r="M30" s="59"/>
      <c r="N30" s="59"/>
      <c r="O30" s="59"/>
      <c r="P30" s="59"/>
      <c r="Q30" s="59"/>
      <c r="R30" s="18" t="s">
        <v>249</v>
      </c>
      <c r="S30" s="59"/>
      <c r="T30" s="59"/>
      <c r="U30" s="59"/>
    </row>
  </sheetData>
  <sheetProtection formatCells="0" formatColumns="0" formatRows="0" insertColumns="0" insertRows="0" deleteColumns="0" deleteRows="0" sort="0" autoFilter="0"/>
  <mergeCells count="8">
    <mergeCell ref="C6:R6"/>
    <mergeCell ref="A1:T1"/>
    <mergeCell ref="C3:H3"/>
    <mergeCell ref="J8:K8"/>
    <mergeCell ref="L8:M8"/>
    <mergeCell ref="N8:O8"/>
    <mergeCell ref="P8:Q8"/>
    <mergeCell ref="C4:Q4"/>
  </mergeCells>
  <dataValidations count="4">
    <dataValidation type="list" allowBlank="1" showInputMessage="1" showErrorMessage="1" sqref="R10:R11 R13:R15">
      <formula1>X10:AA10</formula1>
    </dataValidation>
    <dataValidation type="list" allowBlank="1" showInputMessage="1" showErrorMessage="1" sqref="R17">
      <formula1>$Y$17:$AA$17</formula1>
    </dataValidation>
    <dataValidation type="list" allowBlank="1" showInputMessage="1" showErrorMessage="1" sqref="R12">
      <formula1>$Y$12:$AA$12</formula1>
    </dataValidation>
    <dataValidation type="list" allowBlank="1" showInputMessage="1" showErrorMessage="1" sqref="R12">
      <formula1>#REF!</formula1>
    </dataValidation>
  </dataValidations>
  <printOptions horizontalCentered="1" verticalCentered="1"/>
  <pageMargins left="0.32" right="0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A28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1" width="3.574218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6" width="8.8515625" style="18" customWidth="1"/>
    <col min="7" max="7" width="8.7109375" style="18" customWidth="1"/>
    <col min="8" max="8" width="4.28125" style="18" customWidth="1"/>
    <col min="9" max="9" width="6.710937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8.7109375" style="18" customWidth="1"/>
    <col min="21" max="21" width="3.421875" style="18" bestFit="1" customWidth="1"/>
    <col min="22" max="22" width="4.57421875" style="18" bestFit="1" customWidth="1"/>
    <col min="23" max="24" width="6.7109375" style="18" customWidth="1"/>
    <col min="25" max="26" width="8.7109375" style="18" customWidth="1"/>
    <col min="27" max="27" width="5.421875" style="18" bestFit="1" customWidth="1"/>
    <col min="28" max="16384" width="11.421875" style="18" customWidth="1"/>
  </cols>
  <sheetData>
    <row r="1" spans="1:20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="17" customFormat="1" ht="9.75" customHeight="1"/>
    <row r="3" spans="3:18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</row>
    <row r="4" spans="3:20" ht="18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237</v>
      </c>
      <c r="S4" s="19"/>
      <c r="T4" s="20"/>
    </row>
    <row r="5" spans="5:20" ht="15.75">
      <c r="E5" s="21" t="s">
        <v>119</v>
      </c>
      <c r="F5" s="106" t="s">
        <v>120</v>
      </c>
      <c r="G5" s="68" t="s">
        <v>121</v>
      </c>
      <c r="H5" s="22" t="s">
        <v>138</v>
      </c>
      <c r="R5" s="19" t="s">
        <v>207</v>
      </c>
      <c r="S5" s="19"/>
      <c r="T5" s="20"/>
    </row>
    <row r="6" spans="3:18" s="20" customFormat="1" ht="15.7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20:21" ht="21.75" customHeight="1" thickBot="1">
      <c r="T7" s="23"/>
      <c r="U7" s="24"/>
    </row>
    <row r="8" spans="1:27" ht="18" customHeight="1" thickBot="1">
      <c r="A8" s="25"/>
      <c r="B8" s="26" t="s">
        <v>1</v>
      </c>
      <c r="C8" s="27" t="s">
        <v>2</v>
      </c>
      <c r="D8" s="27" t="s">
        <v>10</v>
      </c>
      <c r="E8" s="104" t="s">
        <v>11</v>
      </c>
      <c r="F8" s="27" t="s">
        <v>3</v>
      </c>
      <c r="G8" s="27" t="s">
        <v>9</v>
      </c>
      <c r="H8" s="28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100</v>
      </c>
      <c r="T8" s="100" t="s">
        <v>8</v>
      </c>
      <c r="U8" s="73" t="s">
        <v>143</v>
      </c>
      <c r="V8" s="100" t="s">
        <v>142</v>
      </c>
      <c r="W8" s="30"/>
      <c r="X8" s="30"/>
      <c r="Y8" s="30"/>
      <c r="Z8" s="31"/>
      <c r="AA8" s="23"/>
    </row>
    <row r="9" spans="1:27" ht="18" customHeight="1" thickBot="1">
      <c r="A9" s="110"/>
      <c r="B9" s="103" t="s">
        <v>102</v>
      </c>
      <c r="C9" s="111"/>
      <c r="D9" s="78"/>
      <c r="E9" s="96" t="s">
        <v>106</v>
      </c>
      <c r="F9" s="78"/>
      <c r="G9" s="111"/>
      <c r="H9" s="112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5"/>
      <c r="T9" s="98"/>
      <c r="U9" s="149"/>
      <c r="V9" s="98"/>
      <c r="W9" s="30"/>
      <c r="X9" s="30"/>
      <c r="Y9" s="30"/>
      <c r="Z9" s="31"/>
      <c r="AA9" s="23"/>
    </row>
    <row r="10" spans="1:27" s="179" customFormat="1" ht="18" customHeight="1" thickBot="1">
      <c r="A10" s="191">
        <v>44</v>
      </c>
      <c r="B10" s="197" t="s">
        <v>170</v>
      </c>
      <c r="C10" s="198" t="s">
        <v>171</v>
      </c>
      <c r="D10" s="108" t="s">
        <v>172</v>
      </c>
      <c r="E10" s="66" t="str">
        <f>IF($G$5="HOMME",VLOOKUP(I10,'O''CAROLL'!D:E,2,FALSE),VLOOKUP(I10,'O''CAROLL'!G:H,2,FALSE))</f>
        <v>- 40</v>
      </c>
      <c r="F10" s="42">
        <v>32107</v>
      </c>
      <c r="G10" s="43">
        <v>41342</v>
      </c>
      <c r="H10" s="44">
        <v>6</v>
      </c>
      <c r="I10" s="45">
        <v>39.6</v>
      </c>
      <c r="J10" s="46">
        <v>37.5</v>
      </c>
      <c r="K10" s="134"/>
      <c r="L10" s="242">
        <v>40</v>
      </c>
      <c r="M10" s="134"/>
      <c r="N10" s="46">
        <v>40</v>
      </c>
      <c r="O10" s="134"/>
      <c r="P10" s="41"/>
      <c r="Q10" s="134"/>
      <c r="R10" s="41">
        <v>40</v>
      </c>
      <c r="S10" s="66">
        <f>VLOOKUP(I10,'O''CAROLL'!A:B,2,FALSE)</f>
        <v>2.0083</v>
      </c>
      <c r="T10" s="67">
        <f>R10*S10</f>
        <v>80.33200000000001</v>
      </c>
      <c r="U10" s="206">
        <v>1</v>
      </c>
      <c r="V10" s="154" t="str">
        <f>IF(DATEDIF(F10,$C$3,"y")&lt;23,"E",IF(F10&lt;&gt;"","S",""))</f>
        <v>E</v>
      </c>
      <c r="W10" s="30"/>
      <c r="X10" s="30"/>
      <c r="Y10" s="136">
        <f>VLOOKUP(J10,'O''CAROLL'!$J:$K,2,FALSE)</f>
        <v>37.5</v>
      </c>
      <c r="Z10" s="136">
        <f>VLOOKUP(L10,'O''CAROLL'!$J:$K,2,FALSE)</f>
        <v>40</v>
      </c>
      <c r="AA10" s="136">
        <f>VLOOKUP(N10,'O''CAROLL'!$J:$K,2,FALSE)</f>
        <v>40</v>
      </c>
    </row>
    <row r="11" spans="1:27" s="179" customFormat="1" ht="18" customHeight="1" thickBot="1">
      <c r="A11" s="32"/>
      <c r="B11" s="33" t="s">
        <v>85</v>
      </c>
      <c r="C11" s="34"/>
      <c r="D11" s="34"/>
      <c r="E11" s="96" t="s">
        <v>66</v>
      </c>
      <c r="F11" s="34"/>
      <c r="G11" s="34"/>
      <c r="H11" s="35"/>
      <c r="I11" s="35"/>
      <c r="J11" s="37"/>
      <c r="K11" s="37"/>
      <c r="L11" s="37"/>
      <c r="M11" s="37"/>
      <c r="N11" s="37"/>
      <c r="O11" s="37"/>
      <c r="P11" s="37"/>
      <c r="Q11" s="37"/>
      <c r="R11" s="99"/>
      <c r="S11" s="99"/>
      <c r="T11" s="99"/>
      <c r="U11" s="36"/>
      <c r="V11" s="153">
        <f aca="true" t="shared" si="0" ref="V11:V16">IF(DATEDIF(F11,$C$3,"y")&lt;23,"E",IF(F11&lt;&gt;"","S",""))</f>
      </c>
      <c r="W11" s="38"/>
      <c r="X11" s="38"/>
      <c r="Y11" s="136" t="e">
        <f>VLOOKUP(J11,'O''CAROLL'!$J:$K,2,FALSE)</f>
        <v>#N/A</v>
      </c>
      <c r="Z11" s="136" t="e">
        <f>VLOOKUP(L11,'O''CAROLL'!$J:$K,2,FALSE)</f>
        <v>#N/A</v>
      </c>
      <c r="AA11" s="136" t="e">
        <f>VLOOKUP(N11,'O''CAROLL'!$J:$K,2,FALSE)</f>
        <v>#N/A</v>
      </c>
    </row>
    <row r="12" spans="1:27" s="179" customFormat="1" ht="18" customHeight="1" thickBot="1">
      <c r="A12" s="191">
        <v>47</v>
      </c>
      <c r="B12" s="39" t="s">
        <v>41</v>
      </c>
      <c r="C12" s="40" t="s">
        <v>45</v>
      </c>
      <c r="D12" s="108" t="s">
        <v>60</v>
      </c>
      <c r="E12" s="66" t="str">
        <f>IF($G$5="HOMME",VLOOKUP(I12,'O''CAROLL'!D:E,2,FALSE),VLOOKUP(I12,'O''CAROLL'!G:H,2,FALSE))</f>
        <v>- 48</v>
      </c>
      <c r="F12" s="42">
        <v>21468</v>
      </c>
      <c r="G12" s="48">
        <v>10341</v>
      </c>
      <c r="H12" s="44">
        <v>9</v>
      </c>
      <c r="I12" s="45">
        <v>46.8</v>
      </c>
      <c r="J12" s="46">
        <v>82.5</v>
      </c>
      <c r="K12" s="134"/>
      <c r="L12" s="46">
        <v>85</v>
      </c>
      <c r="M12" s="134"/>
      <c r="N12" s="205">
        <v>87.5</v>
      </c>
      <c r="O12" s="134"/>
      <c r="P12" s="41"/>
      <c r="Q12" s="134"/>
      <c r="R12" s="41">
        <v>85</v>
      </c>
      <c r="S12" s="66">
        <f>VLOOKUP(I12,'O''CAROLL'!A:B,2,FALSE)</f>
        <v>1.5022</v>
      </c>
      <c r="T12" s="67">
        <f>R12*S12</f>
        <v>127.687</v>
      </c>
      <c r="U12" s="146">
        <v>1</v>
      </c>
      <c r="V12" s="154" t="str">
        <f t="shared" si="0"/>
        <v>S</v>
      </c>
      <c r="W12" s="38"/>
      <c r="X12" s="38"/>
      <c r="Y12" s="136">
        <f>VLOOKUP(J12,'O''CAROLL'!$J:$K,2,FALSE)</f>
        <v>82.5</v>
      </c>
      <c r="Z12" s="136">
        <f>VLOOKUP(L12,'O''CAROLL'!$J:$K,2,FALSE)</f>
        <v>85</v>
      </c>
      <c r="AA12" s="136">
        <f>VLOOKUP(N12,'O''CAROLL'!$J:$K,2,FALSE)</f>
        <v>87.5</v>
      </c>
    </row>
    <row r="13" spans="1:27" s="179" customFormat="1" ht="18" customHeight="1" thickBot="1">
      <c r="A13" s="191">
        <v>45</v>
      </c>
      <c r="B13" s="39" t="s">
        <v>111</v>
      </c>
      <c r="C13" s="40" t="s">
        <v>22</v>
      </c>
      <c r="D13" s="108" t="s">
        <v>21</v>
      </c>
      <c r="E13" s="66" t="str">
        <f>IF($G$5="HOMME",VLOOKUP(I13,'O''CAROLL'!D:E,2,FALSE),VLOOKUP(I13,'O''CAROLL'!G:H,2,FALSE))</f>
        <v>- 48</v>
      </c>
      <c r="F13" s="42">
        <v>29067</v>
      </c>
      <c r="G13" s="43">
        <v>498</v>
      </c>
      <c r="H13" s="44">
        <v>8</v>
      </c>
      <c r="I13" s="45">
        <v>46.6</v>
      </c>
      <c r="J13" s="46">
        <v>60</v>
      </c>
      <c r="K13" s="134"/>
      <c r="L13" s="46">
        <v>62.5</v>
      </c>
      <c r="M13" s="189"/>
      <c r="N13" s="242">
        <v>65</v>
      </c>
      <c r="O13" s="134"/>
      <c r="P13" s="46"/>
      <c r="Q13" s="134"/>
      <c r="R13" s="41">
        <v>62.5</v>
      </c>
      <c r="S13" s="66">
        <f>VLOOKUP(I13,'O''CAROLL'!A:B,2,FALSE)</f>
        <v>1.5108</v>
      </c>
      <c r="T13" s="67">
        <f>R13*S13</f>
        <v>94.425</v>
      </c>
      <c r="U13" s="146">
        <v>2</v>
      </c>
      <c r="V13" s="154" t="str">
        <f>IF(DATEDIF(F13,$C$3,"y")&lt;23,"E",IF(F13&lt;&gt;"","S",""))</f>
        <v>S</v>
      </c>
      <c r="W13" s="38"/>
      <c r="X13" s="38"/>
      <c r="Y13" s="136">
        <f>VLOOKUP(J13,'O''CAROLL'!$J:$K,2,FALSE)</f>
        <v>60</v>
      </c>
      <c r="Z13" s="136">
        <f>VLOOKUP(L13,'O''CAROLL'!$J:$K,2,FALSE)</f>
        <v>62.5</v>
      </c>
      <c r="AA13" s="136">
        <f>VLOOKUP(N13,'O''CAROLL'!$J:$K,2,FALSE)</f>
        <v>65</v>
      </c>
    </row>
    <row r="14" spans="1:27" s="179" customFormat="1" ht="18" customHeight="1" thickBot="1">
      <c r="A14" s="191">
        <v>28</v>
      </c>
      <c r="B14" s="197" t="s">
        <v>177</v>
      </c>
      <c r="C14" s="198" t="s">
        <v>178</v>
      </c>
      <c r="D14" s="108" t="s">
        <v>21</v>
      </c>
      <c r="E14" s="66" t="str">
        <f>IF($G$5="HOMME",VLOOKUP(I14,'O''CAROLL'!D:E,2,FALSE),VLOOKUP(I14,'O''CAROLL'!G:H,2,FALSE))</f>
        <v>- 48</v>
      </c>
      <c r="F14" s="42">
        <v>31319</v>
      </c>
      <c r="G14" s="43">
        <v>387001</v>
      </c>
      <c r="H14" s="44">
        <v>8</v>
      </c>
      <c r="I14" s="45">
        <v>44.2</v>
      </c>
      <c r="J14" s="46">
        <v>62.5</v>
      </c>
      <c r="K14" s="134" t="s">
        <v>245</v>
      </c>
      <c r="L14" s="247">
        <v>65</v>
      </c>
      <c r="M14" s="248" t="s">
        <v>245</v>
      </c>
      <c r="N14" s="205">
        <v>67.5</v>
      </c>
      <c r="O14" s="134" t="s">
        <v>245</v>
      </c>
      <c r="P14" s="205">
        <v>67.5</v>
      </c>
      <c r="Q14" s="134" t="s">
        <v>245</v>
      </c>
      <c r="R14" s="41">
        <v>65</v>
      </c>
      <c r="S14" s="66">
        <f>VLOOKUP(I14,'O''CAROLL'!A:B,2,FALSE)</f>
        <v>1.6321</v>
      </c>
      <c r="T14" s="67">
        <f>R14*S14</f>
        <v>106.0865</v>
      </c>
      <c r="U14" s="206">
        <v>1</v>
      </c>
      <c r="V14" s="154" t="str">
        <f>IF(DATEDIF(F14,$C$3,"y")&lt;23,"E",IF(F14&lt;&gt;"","S",""))</f>
        <v>E</v>
      </c>
      <c r="W14" s="30"/>
      <c r="X14" s="30"/>
      <c r="Y14" s="136">
        <f>VLOOKUP(J14,'O''CAROLL'!$J:$K,2,FALSE)</f>
        <v>62.5</v>
      </c>
      <c r="Z14" s="136">
        <f>VLOOKUP(L14,'O''CAROLL'!$J:$K,2,FALSE)</f>
        <v>65</v>
      </c>
      <c r="AA14" s="136">
        <f>VLOOKUP(N14,'O''CAROLL'!$J:$K,2,FALSE)</f>
        <v>67.5</v>
      </c>
    </row>
    <row r="15" spans="1:27" s="179" customFormat="1" ht="18" customHeight="1" thickBot="1">
      <c r="A15" s="32"/>
      <c r="B15" s="33" t="s">
        <v>86</v>
      </c>
      <c r="C15" s="34"/>
      <c r="D15" s="34"/>
      <c r="E15" s="96" t="s">
        <v>53</v>
      </c>
      <c r="F15" s="34"/>
      <c r="G15" s="34"/>
      <c r="H15" s="35"/>
      <c r="I15" s="35"/>
      <c r="J15" s="37"/>
      <c r="K15" s="37"/>
      <c r="L15" s="37"/>
      <c r="M15" s="37"/>
      <c r="N15" s="37"/>
      <c r="O15" s="37"/>
      <c r="P15" s="37"/>
      <c r="Q15" s="37"/>
      <c r="R15" s="99"/>
      <c r="S15" s="99"/>
      <c r="T15" s="99"/>
      <c r="U15" s="36"/>
      <c r="V15" s="153">
        <f t="shared" si="0"/>
      </c>
      <c r="W15" s="38"/>
      <c r="X15" s="38"/>
      <c r="Y15" s="136" t="e">
        <f>VLOOKUP(J15,'O''CAROLL'!$J:$K,2,FALSE)</f>
        <v>#N/A</v>
      </c>
      <c r="Z15" s="136" t="e">
        <f>VLOOKUP(L15,'O''CAROLL'!$J:$K,2,FALSE)</f>
        <v>#N/A</v>
      </c>
      <c r="AA15" s="136" t="e">
        <f>VLOOKUP(N15,'O''CAROLL'!$J:$K,2,FALSE)</f>
        <v>#N/A</v>
      </c>
    </row>
    <row r="16" spans="1:27" s="179" customFormat="1" ht="18" customHeight="1">
      <c r="A16" s="191">
        <v>25</v>
      </c>
      <c r="B16" s="209" t="s">
        <v>23</v>
      </c>
      <c r="C16" s="108" t="s">
        <v>24</v>
      </c>
      <c r="D16" s="108" t="s">
        <v>21</v>
      </c>
      <c r="E16" s="66" t="str">
        <f>IF('Plateau n°6 IPC'!$G$5="HOMME",VLOOKUP(I16,'O''CAROLL'!D:E,2,FALSE),VLOOKUP(I16,'O''CAROLL'!G:H,2,FALSE))</f>
        <v>- 52</v>
      </c>
      <c r="F16" s="49">
        <v>30170</v>
      </c>
      <c r="G16" s="43">
        <v>1572</v>
      </c>
      <c r="H16" s="44">
        <v>8</v>
      </c>
      <c r="I16" s="45">
        <v>49.6</v>
      </c>
      <c r="J16" s="188">
        <v>112.5</v>
      </c>
      <c r="K16" s="134"/>
      <c r="L16" s="188">
        <v>117.5</v>
      </c>
      <c r="M16" s="134"/>
      <c r="N16" s="205">
        <v>122.5</v>
      </c>
      <c r="O16" s="134" t="s">
        <v>245</v>
      </c>
      <c r="P16" s="205">
        <v>122.5</v>
      </c>
      <c r="Q16" s="134"/>
      <c r="R16" s="188">
        <v>117.5</v>
      </c>
      <c r="S16" s="66">
        <f>VLOOKUP(I16,'O''CAROLL'!A:B,2,FALSE)</f>
        <v>1.3993</v>
      </c>
      <c r="T16" s="67">
        <f>R16*S16</f>
        <v>164.41775</v>
      </c>
      <c r="U16" s="146">
        <v>1</v>
      </c>
      <c r="V16" s="154" t="str">
        <f t="shared" si="0"/>
        <v>S</v>
      </c>
      <c r="W16" s="30"/>
      <c r="X16" s="30"/>
      <c r="Y16" s="136">
        <f>VLOOKUP(J16,'O''CAROLL'!$J:$K,2,FALSE)</f>
        <v>112.5</v>
      </c>
      <c r="Z16" s="136">
        <f>VLOOKUP(L16,'O''CAROLL'!$J:$K,2,FALSE)</f>
        <v>117.5</v>
      </c>
      <c r="AA16" s="136">
        <f>VLOOKUP(N16,'O''CAROLL'!$J:$K,2,FALSE)</f>
        <v>122.5</v>
      </c>
    </row>
    <row r="17" spans="1:25" ht="18" customHeight="1" thickBot="1">
      <c r="A17" s="50"/>
      <c r="B17" s="51"/>
      <c r="C17" s="52"/>
      <c r="D17" s="52"/>
      <c r="E17" s="105"/>
      <c r="F17" s="53"/>
      <c r="G17" s="52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105"/>
      <c r="T17" s="105"/>
      <c r="U17" s="148"/>
      <c r="V17" s="155"/>
      <c r="W17" s="38"/>
      <c r="X17" s="38"/>
      <c r="Y17" s="38"/>
    </row>
    <row r="18" spans="1:25" s="230" customFormat="1" ht="18" customHeight="1">
      <c r="A18" s="223"/>
      <c r="B18" s="209"/>
      <c r="C18" s="223"/>
      <c r="D18" s="223"/>
      <c r="E18" s="233"/>
      <c r="F18" s="234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33"/>
      <c r="T18" s="233"/>
      <c r="U18" s="223"/>
      <c r="V18" s="227"/>
      <c r="W18" s="228"/>
      <c r="X18" s="228"/>
      <c r="Y18" s="228"/>
    </row>
    <row r="19" spans="1:25" ht="15" customHeight="1">
      <c r="A19" s="59"/>
      <c r="B19" s="24"/>
      <c r="C19" s="59"/>
      <c r="D19" s="59" t="s">
        <v>37</v>
      </c>
      <c r="E19" s="59"/>
      <c r="F19" s="205" t="s">
        <v>38</v>
      </c>
      <c r="G19" s="59"/>
      <c r="H19" s="59"/>
      <c r="I19" s="202"/>
      <c r="J19" s="201"/>
      <c r="K19" s="201"/>
      <c r="L19" s="201"/>
      <c r="M19" s="201"/>
      <c r="N19" s="201"/>
      <c r="O19" s="60"/>
      <c r="P19" s="60"/>
      <c r="Q19" s="60"/>
      <c r="R19" s="59"/>
      <c r="S19" s="59"/>
      <c r="T19" s="59"/>
      <c r="U19" s="59"/>
      <c r="V19" s="38"/>
      <c r="W19" s="38"/>
      <c r="X19" s="38"/>
      <c r="Y19" s="38"/>
    </row>
    <row r="20" spans="1:26" ht="15" customHeight="1">
      <c r="A20" s="59"/>
      <c r="B20" s="59"/>
      <c r="C20" s="59"/>
      <c r="D20" s="59"/>
      <c r="E20" s="59"/>
      <c r="F20" s="59"/>
      <c r="G20" s="59"/>
      <c r="H20" s="59"/>
      <c r="I20" s="190"/>
      <c r="J20" s="190"/>
      <c r="K20" s="190"/>
      <c r="L20" s="190"/>
      <c r="M20" s="190"/>
      <c r="N20" s="201"/>
      <c r="O20" s="59"/>
      <c r="P20" s="59"/>
      <c r="Q20" s="59"/>
      <c r="R20" s="59"/>
      <c r="S20" s="59"/>
      <c r="T20" s="59"/>
      <c r="U20" s="59"/>
      <c r="V20" s="38"/>
      <c r="W20" s="38"/>
      <c r="X20" s="38"/>
      <c r="Y20" s="38"/>
      <c r="Z20" s="38"/>
    </row>
    <row r="21" spans="1:26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38"/>
      <c r="W21" s="38"/>
      <c r="X21" s="38"/>
      <c r="Y21" s="38"/>
      <c r="Z21" s="38"/>
    </row>
    <row r="22" spans="1:26" ht="15" customHeight="1">
      <c r="A22" s="59"/>
      <c r="B22" s="59"/>
      <c r="C22" s="61"/>
      <c r="D22" s="6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38"/>
      <c r="W22" s="38"/>
      <c r="X22" s="38"/>
      <c r="Y22" s="38"/>
      <c r="Z22" s="38"/>
    </row>
    <row r="23" spans="1:26" ht="15" customHeight="1">
      <c r="A23" s="59"/>
      <c r="B23" s="6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38"/>
      <c r="W23" s="38"/>
      <c r="X23" s="38"/>
      <c r="Y23" s="38"/>
      <c r="Z23" s="38"/>
    </row>
    <row r="24" spans="1:26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3"/>
      <c r="W24" s="38"/>
      <c r="X24" s="38"/>
      <c r="Y24" s="38"/>
      <c r="Z24" s="38"/>
    </row>
    <row r="25" spans="1:25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38"/>
      <c r="W25" s="38"/>
      <c r="X25" s="38"/>
      <c r="Y25" s="38"/>
    </row>
    <row r="26" spans="1:21" ht="15">
      <c r="A26" s="59"/>
      <c r="B26" s="59"/>
      <c r="C26" s="59"/>
      <c r="D26" s="59"/>
      <c r="E26" s="200"/>
      <c r="F26" s="64" t="s">
        <v>99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ht="12.75">
      <c r="A27" s="65"/>
      <c r="B27" s="59" t="s">
        <v>47</v>
      </c>
      <c r="C27" s="59"/>
      <c r="D27" s="59"/>
      <c r="G27" s="59" t="s">
        <v>46</v>
      </c>
      <c r="I27" s="59"/>
      <c r="J27" s="59"/>
      <c r="K27" s="59"/>
      <c r="L27" s="59"/>
      <c r="M27" s="59"/>
      <c r="N27" s="59"/>
      <c r="O27" s="59"/>
      <c r="P27" s="59"/>
      <c r="Q27" s="59"/>
      <c r="R27" s="59" t="s">
        <v>48</v>
      </c>
      <c r="S27" s="59"/>
      <c r="T27" s="59"/>
      <c r="U27" s="59"/>
    </row>
    <row r="28" spans="2:7" ht="12.75">
      <c r="B28" s="18" t="s">
        <v>250</v>
      </c>
      <c r="F28" s="18" t="s">
        <v>246</v>
      </c>
      <c r="G28" s="114"/>
    </row>
  </sheetData>
  <sheetProtection formatCells="0" formatColumns="0" formatRows="0" insertColumns="0" insertRows="0" deleteColumns="0" deleteRows="0" sort="0" autoFilter="0"/>
  <mergeCells count="8">
    <mergeCell ref="A1:T1"/>
    <mergeCell ref="C3:H3"/>
    <mergeCell ref="C6:R6"/>
    <mergeCell ref="L8:M8"/>
    <mergeCell ref="J8:K8"/>
    <mergeCell ref="N8:O8"/>
    <mergeCell ref="P8:Q8"/>
    <mergeCell ref="C4:Q4"/>
  </mergeCells>
  <dataValidations count="1">
    <dataValidation type="list" allowBlank="1" showInputMessage="1" showErrorMessage="1" sqref="R10 R16 R12:R14">
      <formula1>X10:AA10</formula1>
    </dataValidation>
  </dataValidations>
  <printOptions horizontalCentered="1" verticalCentered="1"/>
  <pageMargins left="0.26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A24"/>
  <sheetViews>
    <sheetView zoomScalePageLayoutView="0" workbookViewId="0" topLeftCell="A1">
      <selection activeCell="N15" sqref="N15:O15"/>
    </sheetView>
  </sheetViews>
  <sheetFormatPr defaultColWidth="11.421875" defaultRowHeight="12.75"/>
  <cols>
    <col min="1" max="1" width="3.71093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7" width="8.8515625" style="18" customWidth="1"/>
    <col min="8" max="8" width="4.7109375" style="18" customWidth="1"/>
    <col min="9" max="9" width="8.0039062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9.28125" style="18" customWidth="1"/>
    <col min="21" max="21" width="3.421875" style="18" bestFit="1" customWidth="1"/>
    <col min="22" max="22" width="4.57421875" style="18" bestFit="1" customWidth="1"/>
    <col min="23" max="24" width="6.7109375" style="18" customWidth="1"/>
    <col min="25" max="26" width="8.7109375" style="18" customWidth="1"/>
    <col min="27" max="27" width="6.140625" style="18" bestFit="1" customWidth="1"/>
    <col min="28" max="16384" width="11.421875" style="18" customWidth="1"/>
  </cols>
  <sheetData>
    <row r="1" spans="1:20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="17" customFormat="1" ht="9.75" customHeight="1"/>
    <row r="3" spans="3:18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</row>
    <row r="4" spans="3:20" ht="18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238</v>
      </c>
      <c r="S4" s="19"/>
      <c r="T4" s="20"/>
    </row>
    <row r="5" spans="5:20" ht="15.75">
      <c r="E5" s="21" t="s">
        <v>119</v>
      </c>
      <c r="F5" s="106" t="s">
        <v>120</v>
      </c>
      <c r="G5" s="68" t="s">
        <v>121</v>
      </c>
      <c r="H5" s="22" t="s">
        <v>136</v>
      </c>
      <c r="R5" s="19" t="s">
        <v>208</v>
      </c>
      <c r="S5" s="19"/>
      <c r="T5" s="20"/>
    </row>
    <row r="6" spans="3:18" s="20" customFormat="1" ht="16.5" thickBot="1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27" ht="16.5" customHeight="1" thickBot="1">
      <c r="A7" s="25"/>
      <c r="B7" s="26" t="s">
        <v>1</v>
      </c>
      <c r="C7" s="27" t="s">
        <v>2</v>
      </c>
      <c r="D7" s="27" t="s">
        <v>10</v>
      </c>
      <c r="E7" s="104" t="s">
        <v>11</v>
      </c>
      <c r="F7" s="27" t="s">
        <v>3</v>
      </c>
      <c r="G7" s="27" t="s">
        <v>9</v>
      </c>
      <c r="H7" s="28" t="s">
        <v>141</v>
      </c>
      <c r="I7" s="28" t="s">
        <v>0</v>
      </c>
      <c r="J7" s="252" t="s">
        <v>4</v>
      </c>
      <c r="K7" s="253"/>
      <c r="L7" s="252" t="s">
        <v>5</v>
      </c>
      <c r="M7" s="253"/>
      <c r="N7" s="252" t="s">
        <v>6</v>
      </c>
      <c r="O7" s="253"/>
      <c r="P7" s="252" t="s">
        <v>7</v>
      </c>
      <c r="Q7" s="253"/>
      <c r="R7" s="29" t="s">
        <v>140</v>
      </c>
      <c r="S7" s="100" t="s">
        <v>100</v>
      </c>
      <c r="T7" s="97" t="s">
        <v>8</v>
      </c>
      <c r="U7" s="73" t="s">
        <v>143</v>
      </c>
      <c r="V7" s="100" t="s">
        <v>142</v>
      </c>
      <c r="W7" s="30"/>
      <c r="X7" s="30"/>
      <c r="Y7" s="30"/>
      <c r="Z7" s="31"/>
      <c r="AA7" s="23"/>
    </row>
    <row r="8" spans="1:25" ht="16.5" customHeight="1" thickBot="1">
      <c r="A8" s="32"/>
      <c r="B8" s="33" t="s">
        <v>87</v>
      </c>
      <c r="C8" s="34"/>
      <c r="D8" s="34"/>
      <c r="E8" s="96" t="s">
        <v>67</v>
      </c>
      <c r="F8" s="34"/>
      <c r="G8" s="34"/>
      <c r="H8" s="35"/>
      <c r="I8" s="35"/>
      <c r="J8" s="37"/>
      <c r="K8" s="37"/>
      <c r="L8" s="37"/>
      <c r="M8" s="37"/>
      <c r="N8" s="37"/>
      <c r="O8" s="37"/>
      <c r="P8" s="37"/>
      <c r="Q8" s="37"/>
      <c r="R8" s="37"/>
      <c r="S8" s="99"/>
      <c r="T8" s="99"/>
      <c r="U8" s="36"/>
      <c r="V8" s="98"/>
      <c r="W8" s="38"/>
      <c r="X8" s="38"/>
      <c r="Y8" s="38"/>
    </row>
    <row r="9" spans="1:27" s="179" customFormat="1" ht="16.5" customHeight="1" thickBot="1">
      <c r="A9" s="191">
        <v>30</v>
      </c>
      <c r="B9" s="197" t="s">
        <v>165</v>
      </c>
      <c r="C9" s="198" t="s">
        <v>166</v>
      </c>
      <c r="D9" s="108" t="s">
        <v>167</v>
      </c>
      <c r="E9" s="66" t="str">
        <f>IF($G$5="HOMME",VLOOKUP(I9,'O''CAROLL'!D:E,2,FALSE),VLOOKUP(I9,'O''CAROLL'!G:H,2,FALSE))</f>
        <v>- 56</v>
      </c>
      <c r="F9" s="42">
        <v>32673</v>
      </c>
      <c r="G9" s="43">
        <v>1558902</v>
      </c>
      <c r="H9" s="44">
        <v>8</v>
      </c>
      <c r="I9" s="45">
        <v>55</v>
      </c>
      <c r="J9" s="46">
        <v>57.5</v>
      </c>
      <c r="K9" s="134"/>
      <c r="L9" s="242">
        <v>60</v>
      </c>
      <c r="M9" s="134"/>
      <c r="N9" s="46">
        <v>60</v>
      </c>
      <c r="O9" s="134"/>
      <c r="P9" s="46"/>
      <c r="Q9" s="134"/>
      <c r="R9" s="41">
        <v>60</v>
      </c>
      <c r="S9" s="66">
        <f>VLOOKUP(I9,'O''CAROLL'!A:B,2,FALSE)</f>
        <v>1.2599</v>
      </c>
      <c r="T9" s="67">
        <f>R9*S9</f>
        <v>75.594</v>
      </c>
      <c r="U9" s="206"/>
      <c r="V9" s="154" t="str">
        <f aca="true" t="shared" si="0" ref="V9:V15">IF(DATEDIF(F9,$C$3,"y")&lt;23,"E",IF(F9&lt;&gt;"","S",""))</f>
        <v>E</v>
      </c>
      <c r="W9" s="38"/>
      <c r="X9" s="38"/>
      <c r="Y9" s="136">
        <f>VLOOKUP(J9,'O''CAROLL'!$J:$K,2,FALSE)</f>
        <v>57.5</v>
      </c>
      <c r="Z9" s="136">
        <f>VLOOKUP(L9,'O''CAROLL'!$J:$K,2,FALSE)</f>
        <v>60</v>
      </c>
      <c r="AA9" s="136">
        <f>VLOOKUP(N9,'O''CAROLL'!$J:$K,2,FALSE)</f>
        <v>60</v>
      </c>
    </row>
    <row r="10" spans="1:27" s="179" customFormat="1" ht="16.5" customHeight="1" thickBot="1">
      <c r="A10" s="32"/>
      <c r="B10" s="33" t="s">
        <v>88</v>
      </c>
      <c r="C10" s="34"/>
      <c r="D10" s="34"/>
      <c r="E10" s="96" t="s">
        <v>59</v>
      </c>
      <c r="F10" s="34"/>
      <c r="G10" s="34"/>
      <c r="H10" s="35"/>
      <c r="I10" s="35"/>
      <c r="J10" s="37"/>
      <c r="K10" s="37"/>
      <c r="L10" s="37"/>
      <c r="M10" s="37"/>
      <c r="N10" s="37"/>
      <c r="O10" s="37"/>
      <c r="P10" s="37"/>
      <c r="Q10" s="37"/>
      <c r="R10" s="37"/>
      <c r="S10" s="99"/>
      <c r="T10" s="99"/>
      <c r="U10" s="36"/>
      <c r="V10" s="99">
        <f t="shared" si="0"/>
      </c>
      <c r="W10" s="38"/>
      <c r="X10" s="38"/>
      <c r="Y10" s="136" t="e">
        <f>VLOOKUP(J10,'O''CAROLL'!$J:$K,2,FALSE)</f>
        <v>#N/A</v>
      </c>
      <c r="Z10" s="136" t="e">
        <f>VLOOKUP(L10,'O''CAROLL'!$J:$K,2,FALSE)</f>
        <v>#N/A</v>
      </c>
      <c r="AA10" s="136" t="e">
        <f>VLOOKUP(N10,'O''CAROLL'!$J:$K,2,FALSE)</f>
        <v>#N/A</v>
      </c>
    </row>
    <row r="11" spans="1:27" s="179" customFormat="1" ht="16.5" customHeight="1" thickBot="1">
      <c r="A11" s="191">
        <v>2</v>
      </c>
      <c r="B11" s="109" t="s">
        <v>12</v>
      </c>
      <c r="C11" s="108" t="s">
        <v>13</v>
      </c>
      <c r="D11" s="108" t="s">
        <v>14</v>
      </c>
      <c r="E11" s="66" t="str">
        <f>IF($G$5="HOMME",VLOOKUP(I11,'O''CAROLL'!D:E,2,FALSE),VLOOKUP(I11,'O''CAROLL'!G:H,2,FALSE))</f>
        <v>- 67,5</v>
      </c>
      <c r="F11" s="42">
        <v>30046</v>
      </c>
      <c r="G11" s="43">
        <v>1012</v>
      </c>
      <c r="H11" s="44">
        <v>8</v>
      </c>
      <c r="I11" s="45">
        <v>66.6</v>
      </c>
      <c r="J11" s="46">
        <v>50</v>
      </c>
      <c r="K11" s="134"/>
      <c r="L11" s="46">
        <v>55</v>
      </c>
      <c r="M11" s="134"/>
      <c r="N11" s="46">
        <v>60</v>
      </c>
      <c r="O11" s="134"/>
      <c r="P11" s="46"/>
      <c r="Q11" s="134"/>
      <c r="R11" s="41">
        <v>60</v>
      </c>
      <c r="S11" s="66">
        <f>VLOOKUP(I11,'O''CAROLL'!A:B,2,FALSE)</f>
        <v>1.0817</v>
      </c>
      <c r="T11" s="67">
        <f>R11*S11</f>
        <v>64.902</v>
      </c>
      <c r="U11" s="146"/>
      <c r="V11" s="154" t="str">
        <f>IF(DATEDIF(F11,$C$3,"y")&lt;23,"E",IF(F11&lt;&gt;"","S",""))</f>
        <v>S</v>
      </c>
      <c r="W11" s="38"/>
      <c r="X11" s="38"/>
      <c r="Y11" s="136">
        <f>VLOOKUP(J11,'O''CAROLL'!$J:$K,2,FALSE)</f>
        <v>50</v>
      </c>
      <c r="Z11" s="136">
        <f>VLOOKUP(L11,'O''CAROLL'!$J:$K,2,FALSE)</f>
        <v>55</v>
      </c>
      <c r="AA11" s="136">
        <f>VLOOKUP(N11,'O''CAROLL'!$J:$K,2,FALSE)</f>
        <v>60</v>
      </c>
    </row>
    <row r="12" spans="1:27" s="179" customFormat="1" ht="16.5" customHeight="1" thickBot="1">
      <c r="A12" s="191">
        <v>16</v>
      </c>
      <c r="B12" s="109" t="s">
        <v>221</v>
      </c>
      <c r="C12" s="108" t="s">
        <v>222</v>
      </c>
      <c r="D12" s="108" t="s">
        <v>216</v>
      </c>
      <c r="E12" s="66" t="str">
        <f>IF($G$5="HOMME",VLOOKUP(I12,'O''CAROLL'!D:E,2,FALSE),VLOOKUP(I12,'O''CAROLL'!G:H,2,FALSE))</f>
        <v>- 67,5</v>
      </c>
      <c r="F12" s="42">
        <v>26329</v>
      </c>
      <c r="G12" s="43">
        <v>191702</v>
      </c>
      <c r="H12" s="44">
        <v>8</v>
      </c>
      <c r="I12" s="45">
        <v>61.6</v>
      </c>
      <c r="J12" s="46">
        <v>52.5</v>
      </c>
      <c r="K12" s="134"/>
      <c r="L12" s="242">
        <v>55</v>
      </c>
      <c r="M12" s="134"/>
      <c r="N12" s="242">
        <v>55</v>
      </c>
      <c r="O12" s="134"/>
      <c r="P12" s="46"/>
      <c r="Q12" s="134"/>
      <c r="R12" s="41">
        <v>52.5</v>
      </c>
      <c r="S12" s="66">
        <f>VLOOKUP(I12,'O''CAROLL'!A:B,2,FALSE)</f>
        <v>1.1457</v>
      </c>
      <c r="T12" s="67">
        <f>R12*S12</f>
        <v>60.149249999999995</v>
      </c>
      <c r="U12" s="146"/>
      <c r="V12" s="154" t="str">
        <f>IF(DATEDIF(F12,$C$3,"y")&lt;23,"E",IF(F12&lt;&gt;"","S",""))</f>
        <v>S</v>
      </c>
      <c r="W12" s="38"/>
      <c r="X12" s="38"/>
      <c r="Y12" s="136">
        <f>VLOOKUP(J12,'O''CAROLL'!$J:$K,2,FALSE)</f>
        <v>52.5</v>
      </c>
      <c r="Z12" s="136">
        <f>VLOOKUP(L12,'O''CAROLL'!$J:$K,2,FALSE)</f>
        <v>55</v>
      </c>
      <c r="AA12" s="136">
        <f>VLOOKUP(N12,'O''CAROLL'!$J:$K,2,FALSE)</f>
        <v>55</v>
      </c>
    </row>
    <row r="13" spans="1:27" s="179" customFormat="1" ht="16.5" customHeight="1" thickBot="1">
      <c r="A13" s="191">
        <v>50</v>
      </c>
      <c r="B13" s="197" t="s">
        <v>68</v>
      </c>
      <c r="C13" s="198" t="s">
        <v>69</v>
      </c>
      <c r="D13" s="108" t="s">
        <v>57</v>
      </c>
      <c r="E13" s="66" t="str">
        <f>IF($G$5="HOMME",VLOOKUP(I13,'O''CAROLL'!D:E,2,FALSE),VLOOKUP(I13,'O''CAROLL'!G:H,2,FALSE))</f>
        <v>- 67,5</v>
      </c>
      <c r="F13" s="49">
        <v>32825</v>
      </c>
      <c r="G13" s="43">
        <v>3454701</v>
      </c>
      <c r="H13" s="44">
        <v>9</v>
      </c>
      <c r="I13" s="45">
        <v>63.8</v>
      </c>
      <c r="J13" s="46">
        <v>60</v>
      </c>
      <c r="K13" s="134"/>
      <c r="L13" s="46">
        <v>62.5</v>
      </c>
      <c r="M13" s="134"/>
      <c r="N13" s="243">
        <v>67.5</v>
      </c>
      <c r="O13" s="134"/>
      <c r="P13" s="46"/>
      <c r="Q13" s="134"/>
      <c r="R13" s="41">
        <v>62.5</v>
      </c>
      <c r="S13" s="66">
        <f>VLOOKUP(I13,'O''CAROLL'!A:B,2,FALSE)</f>
        <v>1.1157</v>
      </c>
      <c r="T13" s="67">
        <f>R13*S13</f>
        <v>69.73124999999999</v>
      </c>
      <c r="U13" s="206"/>
      <c r="V13" s="154" t="str">
        <f>IF(DATEDIF(F13,$C$3,"y")&lt;23,"E",IF(F13&lt;&gt;"","S",""))</f>
        <v>E</v>
      </c>
      <c r="W13" s="30"/>
      <c r="X13" s="30"/>
      <c r="Y13" s="136">
        <f>VLOOKUP(J13,'O''CAROLL'!$J:$K,2,FALSE)</f>
        <v>60</v>
      </c>
      <c r="Z13" s="136">
        <f>VLOOKUP(L13,'O''CAROLL'!$J:$K,2,FALSE)</f>
        <v>62.5</v>
      </c>
      <c r="AA13" s="136">
        <f>VLOOKUP(N13,'O''CAROLL'!$J:$K,2,FALSE)</f>
        <v>67.5</v>
      </c>
    </row>
    <row r="14" spans="1:27" s="179" customFormat="1" ht="16.5" customHeight="1" thickBot="1">
      <c r="A14" s="32"/>
      <c r="B14" s="33" t="s">
        <v>89</v>
      </c>
      <c r="C14" s="34"/>
      <c r="D14" s="34"/>
      <c r="E14" s="96" t="s">
        <v>110</v>
      </c>
      <c r="F14" s="34"/>
      <c r="G14" s="34"/>
      <c r="H14" s="35"/>
      <c r="I14" s="35"/>
      <c r="J14" s="37"/>
      <c r="K14" s="37"/>
      <c r="L14" s="37"/>
      <c r="M14" s="37"/>
      <c r="N14" s="37"/>
      <c r="O14" s="37"/>
      <c r="P14" s="37"/>
      <c r="Q14" s="37"/>
      <c r="R14" s="37"/>
      <c r="S14" s="99"/>
      <c r="T14" s="99"/>
      <c r="U14" s="36"/>
      <c r="V14" s="37">
        <f t="shared" si="0"/>
      </c>
      <c r="W14" s="38"/>
      <c r="X14" s="38"/>
      <c r="Y14" s="136" t="e">
        <f>VLOOKUP(J14,'O''CAROLL'!$J:$K,2,FALSE)</f>
        <v>#N/A</v>
      </c>
      <c r="Z14" s="136" t="e">
        <f>VLOOKUP(L14,'O''CAROLL'!$J:$K,2,FALSE)</f>
        <v>#N/A</v>
      </c>
      <c r="AA14" s="136" t="e">
        <f>VLOOKUP(N14,'O''CAROLL'!$J:$K,2,FALSE)</f>
        <v>#N/A</v>
      </c>
    </row>
    <row r="15" spans="1:27" s="179" customFormat="1" ht="16.5" customHeight="1">
      <c r="A15" s="191">
        <v>32</v>
      </c>
      <c r="B15" s="39" t="s">
        <v>211</v>
      </c>
      <c r="C15" s="40" t="s">
        <v>25</v>
      </c>
      <c r="D15" s="108" t="s">
        <v>57</v>
      </c>
      <c r="E15" s="66" t="str">
        <f>IF($G$5="HOMME",VLOOKUP(I15,'O''CAROLL'!D:E,2,FALSE),VLOOKUP(I15,'O''CAROLL'!G:H,2,FALSE))</f>
        <v>- 82,5</v>
      </c>
      <c r="F15" s="49">
        <v>25707</v>
      </c>
      <c r="G15" s="43">
        <v>1937</v>
      </c>
      <c r="H15" s="44">
        <v>10</v>
      </c>
      <c r="I15" s="45">
        <v>82.4</v>
      </c>
      <c r="J15" s="186">
        <v>122.5</v>
      </c>
      <c r="K15" s="134"/>
      <c r="L15" s="186">
        <v>127.5</v>
      </c>
      <c r="M15" s="134"/>
      <c r="N15" s="247">
        <v>131</v>
      </c>
      <c r="O15" s="248" t="s">
        <v>245</v>
      </c>
      <c r="P15" s="46"/>
      <c r="Q15" s="134"/>
      <c r="R15" s="41">
        <v>130</v>
      </c>
      <c r="S15" s="66">
        <f>VLOOKUP(I15,'O''CAROLL'!A:B,2,FALSE)</f>
        <v>0.945</v>
      </c>
      <c r="T15" s="67">
        <f>R15*S15</f>
        <v>122.85</v>
      </c>
      <c r="U15" s="146"/>
      <c r="V15" s="154" t="str">
        <f t="shared" si="0"/>
        <v>S</v>
      </c>
      <c r="W15" s="38"/>
      <c r="X15" s="38"/>
      <c r="Y15" s="136">
        <f>VLOOKUP(J15,'O''CAROLL'!$J:$K,2,FALSE)</f>
        <v>122.5</v>
      </c>
      <c r="Z15" s="136">
        <f>VLOOKUP(L15,'O''CAROLL'!$J:$K,2,FALSE)</f>
        <v>127.5</v>
      </c>
      <c r="AA15" s="136">
        <f>VLOOKUP(N15,'O''CAROLL'!$J:$K,2,FALSE)</f>
        <v>130</v>
      </c>
    </row>
    <row r="16" spans="1:25" ht="16.5" customHeight="1" thickBot="1">
      <c r="A16" s="50"/>
      <c r="B16" s="51"/>
      <c r="C16" s="52"/>
      <c r="D16" s="52"/>
      <c r="E16" s="105"/>
      <c r="F16" s="53"/>
      <c r="G16" s="52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105"/>
      <c r="T16" s="105"/>
      <c r="U16" s="148"/>
      <c r="V16" s="155"/>
      <c r="W16" s="38"/>
      <c r="X16" s="38"/>
      <c r="Y16" s="38"/>
    </row>
    <row r="17" spans="1:25" ht="15" customHeight="1">
      <c r="A17" s="59"/>
      <c r="B17" s="24"/>
      <c r="C17" s="59"/>
      <c r="D17" s="59" t="s">
        <v>37</v>
      </c>
      <c r="E17" s="59"/>
      <c r="F17" s="205" t="s">
        <v>38</v>
      </c>
      <c r="G17" s="59"/>
      <c r="H17" s="59"/>
      <c r="I17" s="202"/>
      <c r="J17" s="201"/>
      <c r="K17" s="201"/>
      <c r="L17" s="201"/>
      <c r="M17" s="201"/>
      <c r="N17" s="60"/>
      <c r="O17" s="60"/>
      <c r="P17" s="60"/>
      <c r="Q17" s="60"/>
      <c r="R17" s="59"/>
      <c r="S17" s="59"/>
      <c r="T17" s="59"/>
      <c r="U17" s="59"/>
      <c r="V17" s="38"/>
      <c r="W17" s="38"/>
      <c r="X17" s="38"/>
      <c r="Y17" s="38"/>
    </row>
    <row r="18" spans="1:26" ht="12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38"/>
      <c r="W18" s="38"/>
      <c r="X18" s="38"/>
      <c r="Y18" s="38"/>
      <c r="Z18" s="38"/>
    </row>
    <row r="19" spans="1:26" ht="12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38"/>
      <c r="W19" s="38"/>
      <c r="X19" s="38"/>
      <c r="Y19" s="38"/>
      <c r="Z19" s="38"/>
    </row>
    <row r="20" spans="1:26" ht="12.75" customHeight="1">
      <c r="A20" s="59"/>
      <c r="B20" s="59"/>
      <c r="C20" s="61"/>
      <c r="D20" s="6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38"/>
      <c r="W20" s="38"/>
      <c r="X20" s="38"/>
      <c r="Y20" s="38"/>
      <c r="Z20" s="38"/>
    </row>
    <row r="21" spans="1:26" ht="12.75" customHeight="1">
      <c r="A21" s="59"/>
      <c r="B21" s="6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38"/>
      <c r="W21" s="38"/>
      <c r="X21" s="38"/>
      <c r="Y21" s="38"/>
      <c r="Z21" s="38"/>
    </row>
    <row r="22" spans="1:21" ht="12.75" customHeight="1">
      <c r="A22" s="59"/>
      <c r="B22" s="59"/>
      <c r="C22" s="59"/>
      <c r="D22" s="59"/>
      <c r="E22" s="200"/>
      <c r="F22" s="64" t="s">
        <v>99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2.75">
      <c r="A23" s="59"/>
      <c r="B23" s="59" t="s">
        <v>47</v>
      </c>
      <c r="C23" s="59"/>
      <c r="D23" s="59"/>
      <c r="F23" s="59" t="s">
        <v>46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 t="s">
        <v>158</v>
      </c>
      <c r="T23" s="59"/>
      <c r="U23" s="59"/>
    </row>
    <row r="24" spans="2:18" ht="12.75">
      <c r="B24" s="18" t="s">
        <v>246</v>
      </c>
      <c r="E24" s="18" t="s">
        <v>247</v>
      </c>
      <c r="R24" s="18" t="s">
        <v>251</v>
      </c>
    </row>
  </sheetData>
  <sheetProtection formatCells="0" formatColumns="0" formatRows="0" insertColumns="0" insertRows="0" deleteColumns="0" deleteRows="0" sort="0" autoFilter="0"/>
  <mergeCells count="8">
    <mergeCell ref="A1:T1"/>
    <mergeCell ref="C3:H3"/>
    <mergeCell ref="C6:R6"/>
    <mergeCell ref="J7:K7"/>
    <mergeCell ref="L7:M7"/>
    <mergeCell ref="N7:O7"/>
    <mergeCell ref="P7:Q7"/>
    <mergeCell ref="C4:Q4"/>
  </mergeCells>
  <dataValidations count="1">
    <dataValidation type="list" allowBlank="1" showInputMessage="1" showErrorMessage="1" sqref="R15 R11:R13 R9">
      <formula1>X15:AA15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A31"/>
  <sheetViews>
    <sheetView zoomScalePageLayoutView="0" workbookViewId="0" topLeftCell="A1">
      <selection activeCell="C3" sqref="C3:H3"/>
    </sheetView>
  </sheetViews>
  <sheetFormatPr defaultColWidth="11.421875" defaultRowHeight="12.75"/>
  <cols>
    <col min="1" max="1" width="3.71093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7" width="8.8515625" style="18" customWidth="1"/>
    <col min="8" max="8" width="4.7109375" style="18" customWidth="1"/>
    <col min="9" max="9" width="8.0039062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9.28125" style="18" customWidth="1"/>
    <col min="21" max="21" width="3.421875" style="18" bestFit="1" customWidth="1"/>
    <col min="22" max="22" width="4.57421875" style="18" bestFit="1" customWidth="1"/>
    <col min="23" max="23" width="4.7109375" style="18" customWidth="1"/>
    <col min="24" max="16384" width="11.421875" style="18" customWidth="1"/>
  </cols>
  <sheetData>
    <row r="1" spans="1:20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="17" customFormat="1" ht="9.75" customHeight="1"/>
    <row r="3" spans="3:18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</row>
    <row r="4" spans="3:20" ht="18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239</v>
      </c>
      <c r="S4" s="19"/>
      <c r="T4" s="20"/>
    </row>
    <row r="5" spans="5:20" ht="15.75">
      <c r="E5" s="21" t="s">
        <v>119</v>
      </c>
      <c r="F5" s="106" t="s">
        <v>120</v>
      </c>
      <c r="G5" s="68" t="s">
        <v>118</v>
      </c>
      <c r="H5" s="22" t="s">
        <v>242</v>
      </c>
      <c r="R5" s="19" t="s">
        <v>209</v>
      </c>
      <c r="S5" s="19"/>
      <c r="T5" s="20"/>
    </row>
    <row r="6" spans="3:18" s="20" customFormat="1" ht="15.7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20:21" ht="21.75" customHeight="1" thickBot="1">
      <c r="T7" s="23"/>
      <c r="U7" s="24"/>
    </row>
    <row r="8" spans="1:23" ht="16.5" customHeight="1" thickBot="1">
      <c r="A8" s="25" t="s">
        <v>49</v>
      </c>
      <c r="B8" s="26" t="s">
        <v>1</v>
      </c>
      <c r="C8" s="27" t="s">
        <v>2</v>
      </c>
      <c r="D8" s="27" t="s">
        <v>10</v>
      </c>
      <c r="E8" s="104" t="s">
        <v>11</v>
      </c>
      <c r="F8" s="27" t="s">
        <v>3</v>
      </c>
      <c r="G8" s="27" t="s">
        <v>9</v>
      </c>
      <c r="H8" s="28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35</v>
      </c>
      <c r="T8" s="97" t="s">
        <v>8</v>
      </c>
      <c r="U8" s="73" t="s">
        <v>143</v>
      </c>
      <c r="V8" s="100" t="s">
        <v>142</v>
      </c>
      <c r="W8" s="23"/>
    </row>
    <row r="9" spans="1:23" s="86" customFormat="1" ht="16.5" customHeight="1" thickBot="1">
      <c r="A9" s="75"/>
      <c r="B9" s="103" t="s">
        <v>90</v>
      </c>
      <c r="C9" s="78"/>
      <c r="D9" s="78"/>
      <c r="E9" s="96" t="s">
        <v>52</v>
      </c>
      <c r="F9" s="78"/>
      <c r="G9" s="78"/>
      <c r="H9" s="80"/>
      <c r="I9" s="80"/>
      <c r="J9" s="79"/>
      <c r="K9" s="79"/>
      <c r="L9" s="79"/>
      <c r="M9" s="79"/>
      <c r="N9" s="79"/>
      <c r="O9" s="79"/>
      <c r="P9" s="79"/>
      <c r="Q9" s="79"/>
      <c r="R9" s="79"/>
      <c r="S9" s="98"/>
      <c r="T9" s="98"/>
      <c r="U9" s="145"/>
      <c r="V9" s="158"/>
      <c r="W9" s="85"/>
    </row>
    <row r="10" spans="1:27" s="179" customFormat="1" ht="16.5" customHeight="1" thickBot="1">
      <c r="A10" s="191">
        <v>31</v>
      </c>
      <c r="B10" s="109" t="s">
        <v>179</v>
      </c>
      <c r="C10" s="108" t="s">
        <v>180</v>
      </c>
      <c r="D10" s="108" t="s">
        <v>21</v>
      </c>
      <c r="E10" s="66" t="str">
        <f>IF($G$5="HOMME",VLOOKUP(I10,'O''CAROLL'!D:E,2,FALSE),VLOOKUP(I10,'O''CAROLL'!G:H,2,FALSE))</f>
        <v>- 48</v>
      </c>
      <c r="F10" s="49">
        <v>28157</v>
      </c>
      <c r="G10" s="48">
        <v>5400001</v>
      </c>
      <c r="H10" s="45">
        <v>7</v>
      </c>
      <c r="I10" s="45">
        <v>44.6</v>
      </c>
      <c r="J10" s="46">
        <v>80</v>
      </c>
      <c r="K10" s="134"/>
      <c r="L10" s="46">
        <v>85</v>
      </c>
      <c r="M10" s="134"/>
      <c r="N10" s="2">
        <v>87.5</v>
      </c>
      <c r="O10" s="134"/>
      <c r="P10" s="46"/>
      <c r="Q10" s="134"/>
      <c r="R10" s="41">
        <v>85</v>
      </c>
      <c r="S10" s="66">
        <f>VLOOKUP(I10,'O''CAROLL'!A:B,2,FALSE)</f>
        <v>1.6091</v>
      </c>
      <c r="T10" s="67">
        <f>R10*S10</f>
        <v>136.77349999999998</v>
      </c>
      <c r="U10" s="146">
        <v>1</v>
      </c>
      <c r="V10" s="154" t="str">
        <f>IF(DATEDIF(F10,$C$3,"y")&lt;23,"E",IF(F10&lt;&gt;"","S",""))</f>
        <v>S</v>
      </c>
      <c r="Y10" s="139">
        <f>VLOOKUP(J10,'O''CAROLL'!$J:$K,2,FALSE)</f>
        <v>80</v>
      </c>
      <c r="Z10" s="139">
        <f>VLOOKUP(L10,'O''CAROLL'!$J:$K,2,FALSE)</f>
        <v>85</v>
      </c>
      <c r="AA10" s="139">
        <f>VLOOKUP(N10,'O''CAROLL'!$J:$K,2,FALSE)</f>
        <v>87.5</v>
      </c>
    </row>
    <row r="11" spans="1:27" s="179" customFormat="1" ht="16.5" customHeight="1" thickBot="1">
      <c r="A11" s="191">
        <v>1</v>
      </c>
      <c r="B11" s="197" t="s">
        <v>175</v>
      </c>
      <c r="C11" s="198" t="s">
        <v>176</v>
      </c>
      <c r="D11" s="108" t="s">
        <v>60</v>
      </c>
      <c r="E11" s="66" t="str">
        <f>IF($G$5="HOMME",VLOOKUP(I11,'O''CAROLL'!D:E,2,FALSE),VLOOKUP(I11,'O''CAROLL'!G:H,2,FALSE))</f>
        <v>- 48</v>
      </c>
      <c r="F11" s="49">
        <v>33311</v>
      </c>
      <c r="G11" s="48">
        <v>50232</v>
      </c>
      <c r="H11" s="45">
        <v>3</v>
      </c>
      <c r="I11" s="45">
        <v>38.8</v>
      </c>
      <c r="J11" s="46">
        <v>55</v>
      </c>
      <c r="K11" s="134"/>
      <c r="L11" s="46">
        <v>60</v>
      </c>
      <c r="M11" s="134"/>
      <c r="N11" s="236">
        <v>65</v>
      </c>
      <c r="O11" s="134"/>
      <c r="P11" s="46"/>
      <c r="Q11" s="134"/>
      <c r="R11" s="41">
        <v>60</v>
      </c>
      <c r="S11" s="66">
        <f>VLOOKUP(I11,'O''CAROLL'!A:B,2,FALSE)</f>
        <v>2.0202</v>
      </c>
      <c r="T11" s="67">
        <f>R11*S11</f>
        <v>121.212</v>
      </c>
      <c r="U11" s="206">
        <v>1</v>
      </c>
      <c r="V11" s="154" t="str">
        <f>IF(DATEDIF(F11,$C$3,"y")&lt;23,"E",IF(F11&lt;&gt;"","S",""))</f>
        <v>E</v>
      </c>
      <c r="Y11" s="139">
        <f>VLOOKUP(J11,'O''CAROLL'!$J:$K,2,FALSE)</f>
        <v>55</v>
      </c>
      <c r="Z11" s="139">
        <f>VLOOKUP(L11,'O''CAROLL'!$J:$K,2,FALSE)</f>
        <v>60</v>
      </c>
      <c r="AA11" s="139">
        <f>VLOOKUP(N11,'O''CAROLL'!$J:$K,2,FALSE)</f>
        <v>65</v>
      </c>
    </row>
    <row r="12" spans="1:27" s="179" customFormat="1" ht="16.5" customHeight="1" thickBot="1">
      <c r="A12" s="191">
        <v>57</v>
      </c>
      <c r="B12" s="39" t="s">
        <v>223</v>
      </c>
      <c r="C12" s="40" t="s">
        <v>224</v>
      </c>
      <c r="D12" s="108" t="s">
        <v>216</v>
      </c>
      <c r="E12" s="66" t="str">
        <f>IF($G$5="HOMME",VLOOKUP(I12,'O''CAROLL'!D:E,2,FALSE),VLOOKUP(I12,'O''CAROLL'!G:H,2,FALSE))</f>
        <v>- 48</v>
      </c>
      <c r="F12" s="42">
        <v>24259</v>
      </c>
      <c r="G12" s="43">
        <v>40220</v>
      </c>
      <c r="H12" s="44">
        <v>6</v>
      </c>
      <c r="I12" s="45">
        <v>47.4</v>
      </c>
      <c r="J12" s="236">
        <v>75</v>
      </c>
      <c r="K12" s="134"/>
      <c r="L12" s="46">
        <v>75</v>
      </c>
      <c r="M12" s="134"/>
      <c r="N12" s="236">
        <v>80</v>
      </c>
      <c r="O12" s="134"/>
      <c r="P12" s="186"/>
      <c r="Q12" s="134"/>
      <c r="R12" s="186">
        <v>75</v>
      </c>
      <c r="S12" s="66">
        <f>VLOOKUP(I12,'O''CAROLL'!A:B,2,FALSE)</f>
        <v>1.4776</v>
      </c>
      <c r="T12" s="67">
        <f>R12*S12</f>
        <v>110.82000000000001</v>
      </c>
      <c r="U12" s="146">
        <v>2</v>
      </c>
      <c r="V12" s="154" t="str">
        <f>IF(DATEDIF(F12,$C$3,"y")&lt;23,"E",IF(F12&lt;&gt;"","S",""))</f>
        <v>S</v>
      </c>
      <c r="W12" s="38"/>
      <c r="X12" s="38"/>
      <c r="Y12" s="139">
        <f>VLOOKUP(J12,'O''CAROLL'!$J:$K,2,FALSE)</f>
        <v>75</v>
      </c>
      <c r="Z12" s="139">
        <f>VLOOKUP(L12,'O''CAROLL'!$J:$K,2,FALSE)</f>
        <v>75</v>
      </c>
      <c r="AA12" s="139">
        <f>VLOOKUP(N12,'O''CAROLL'!$J:$K,2,FALSE)</f>
        <v>80</v>
      </c>
    </row>
    <row r="13" spans="1:27" s="179" customFormat="1" ht="16.5" customHeight="1" thickBot="1">
      <c r="A13" s="32"/>
      <c r="B13" s="33" t="s">
        <v>91</v>
      </c>
      <c r="C13" s="34"/>
      <c r="D13" s="34"/>
      <c r="E13" s="96" t="s">
        <v>67</v>
      </c>
      <c r="F13" s="34"/>
      <c r="G13" s="34"/>
      <c r="H13" s="35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99"/>
      <c r="T13" s="99"/>
      <c r="U13" s="36"/>
      <c r="V13" s="153">
        <f>IF(DATEDIF(F13,$C$3,"y")&lt;23,"E",IF(F13&lt;&gt;"","S",""))</f>
      </c>
      <c r="Y13" s="139" t="e">
        <f>VLOOKUP(J13,'O''CAROLL'!$J:$K,2,FALSE)</f>
        <v>#N/A</v>
      </c>
      <c r="Z13" s="139" t="e">
        <f>VLOOKUP(L13,'O''CAROLL'!$J:$K,2,FALSE)</f>
        <v>#N/A</v>
      </c>
      <c r="AA13" s="139" t="e">
        <f>VLOOKUP(N13,'O''CAROLL'!$J:$K,2,FALSE)</f>
        <v>#N/A</v>
      </c>
    </row>
    <row r="14" spans="1:27" s="179" customFormat="1" ht="16.5" customHeight="1">
      <c r="A14" s="191">
        <v>20</v>
      </c>
      <c r="B14" s="39" t="s">
        <v>20</v>
      </c>
      <c r="C14" s="40" t="s">
        <v>19</v>
      </c>
      <c r="D14" s="108" t="s">
        <v>57</v>
      </c>
      <c r="E14" s="66" t="str">
        <f>IF($G$5="HOMME",VLOOKUP(I14,'O''CAROLL'!D:E,2,FALSE),VLOOKUP(I14,'O''CAROLL'!G:H,2,FALSE))</f>
        <v>- 56</v>
      </c>
      <c r="F14" s="42">
        <v>28965</v>
      </c>
      <c r="G14" s="43">
        <v>11009</v>
      </c>
      <c r="H14" s="44">
        <v>8</v>
      </c>
      <c r="I14" s="45">
        <v>53.6</v>
      </c>
      <c r="J14" s="186">
        <v>122.5</v>
      </c>
      <c r="K14" s="134"/>
      <c r="L14" s="236">
        <v>130</v>
      </c>
      <c r="M14" s="134"/>
      <c r="N14" s="236">
        <v>130</v>
      </c>
      <c r="O14" s="134"/>
      <c r="P14" s="186"/>
      <c r="Q14" s="134"/>
      <c r="R14" s="186">
        <v>122.5</v>
      </c>
      <c r="S14" s="66">
        <f>VLOOKUP(I14,'O''CAROLL'!A:B,2,FALSE)</f>
        <v>1.2908</v>
      </c>
      <c r="T14" s="67">
        <f>R14*S14</f>
        <v>158.123</v>
      </c>
      <c r="U14" s="146">
        <v>1</v>
      </c>
      <c r="V14" s="154" t="str">
        <f>IF(DATEDIF(F14,$C$3,"y")&lt;23,"E",IF(F14&lt;&gt;"","S",""))</f>
        <v>S</v>
      </c>
      <c r="W14" s="38"/>
      <c r="X14" s="38"/>
      <c r="Y14" s="139">
        <f>VLOOKUP(J14,'O''CAROLL'!$J:$K,2,FALSE)</f>
        <v>122.5</v>
      </c>
      <c r="Z14" s="139">
        <f>VLOOKUP(L14,'O''CAROLL'!$J:$K,2,FALSE)</f>
        <v>130</v>
      </c>
      <c r="AA14" s="139">
        <f>VLOOKUP(N14,'O''CAROLL'!$J:$K,2,FALSE)</f>
        <v>130</v>
      </c>
    </row>
    <row r="15" spans="1:25" ht="16.5" customHeight="1" thickBot="1">
      <c r="A15" s="32"/>
      <c r="B15" s="33" t="s">
        <v>92</v>
      </c>
      <c r="C15" s="34"/>
      <c r="D15" s="34"/>
      <c r="E15" s="34" t="s">
        <v>36</v>
      </c>
      <c r="F15" s="34"/>
      <c r="G15" s="34"/>
      <c r="H15" s="35"/>
      <c r="I15" s="35"/>
      <c r="J15" s="36"/>
      <c r="K15" s="36"/>
      <c r="L15" s="36"/>
      <c r="M15" s="36"/>
      <c r="N15" s="244"/>
      <c r="O15" s="36"/>
      <c r="P15" s="36"/>
      <c r="Q15" s="36"/>
      <c r="R15" s="37"/>
      <c r="S15" s="37"/>
      <c r="T15" s="37"/>
      <c r="U15" s="36"/>
      <c r="V15" s="98"/>
      <c r="W15" s="38"/>
      <c r="X15" s="38"/>
      <c r="Y15" s="38"/>
    </row>
    <row r="16" spans="1:27" s="179" customFormat="1" ht="16.5" customHeight="1" thickBot="1">
      <c r="A16" s="191">
        <v>17</v>
      </c>
      <c r="B16" s="39" t="s">
        <v>32</v>
      </c>
      <c r="C16" s="40" t="s">
        <v>26</v>
      </c>
      <c r="D16" s="108" t="s">
        <v>57</v>
      </c>
      <c r="E16" s="66" t="str">
        <f>IF($G$5="HOMME",VLOOKUP(I16,'O''CAROLL'!D:E,2,FALSE),VLOOKUP(I16,'O''CAROLL'!G:H,2,FALSE))</f>
        <v>- 60</v>
      </c>
      <c r="F16" s="42">
        <v>28748</v>
      </c>
      <c r="G16" s="43">
        <v>8321</v>
      </c>
      <c r="H16" s="44">
        <v>13</v>
      </c>
      <c r="I16" s="45">
        <v>59</v>
      </c>
      <c r="J16" s="186">
        <v>142.5</v>
      </c>
      <c r="K16" s="134"/>
      <c r="L16" s="186">
        <v>147.5</v>
      </c>
      <c r="M16" s="134"/>
      <c r="N16" s="236">
        <v>150</v>
      </c>
      <c r="O16" s="134"/>
      <c r="P16" s="46"/>
      <c r="Q16" s="134"/>
      <c r="R16" s="186">
        <v>147.5</v>
      </c>
      <c r="S16" s="66">
        <f>VLOOKUP(I16,'O''CAROLL'!A:B,2,FALSE)</f>
        <v>1.1856</v>
      </c>
      <c r="T16" s="67">
        <f>R16*S16</f>
        <v>174.876</v>
      </c>
      <c r="U16" s="146">
        <v>1</v>
      </c>
      <c r="V16" s="154" t="str">
        <f>IF(DATEDIF(F16,$C$3,"y")&lt;23,"E",IF(F16&lt;&gt;"","S",""))</f>
        <v>S</v>
      </c>
      <c r="W16" s="38"/>
      <c r="X16" s="38"/>
      <c r="Y16" s="137">
        <f>VLOOKUP(J16,'O''CAROLL'!$J:$K,2,FALSE)</f>
        <v>142.5</v>
      </c>
      <c r="Z16" s="138">
        <f>VLOOKUP(L16,'O''CAROLL'!$J:$K,2,FALSE)</f>
        <v>147.5</v>
      </c>
      <c r="AA16" s="139">
        <f>VLOOKUP(N16,'O''CAROLL'!$J:$K,2,FALSE)</f>
        <v>150</v>
      </c>
    </row>
    <row r="17" spans="1:27" s="86" customFormat="1" ht="19.5" customHeight="1" thickBot="1">
      <c r="A17" s="75"/>
      <c r="B17" s="103" t="s">
        <v>93</v>
      </c>
      <c r="C17" s="78"/>
      <c r="D17" s="78"/>
      <c r="E17" s="96" t="s">
        <v>62</v>
      </c>
      <c r="F17" s="78"/>
      <c r="G17" s="78"/>
      <c r="H17" s="80"/>
      <c r="I17" s="80"/>
      <c r="J17" s="79"/>
      <c r="K17" s="79"/>
      <c r="L17" s="79"/>
      <c r="M17" s="79"/>
      <c r="N17" s="79"/>
      <c r="O17" s="79"/>
      <c r="P17" s="79"/>
      <c r="Q17" s="79"/>
      <c r="R17" s="79"/>
      <c r="S17" s="98"/>
      <c r="T17" s="98"/>
      <c r="U17" s="145"/>
      <c r="V17" s="153">
        <f>IF(DATEDIF(F17,$C$3,"y")&lt;23,"E",IF(F17&lt;&gt;"","S",""))</f>
      </c>
      <c r="W17" s="56"/>
      <c r="X17" s="56"/>
      <c r="Y17" s="139" t="e">
        <f>VLOOKUP(J17,'O''CAROLL'!$J:$K,2,FALSE)</f>
        <v>#N/A</v>
      </c>
      <c r="Z17" s="139" t="e">
        <f>VLOOKUP(L17,'O''CAROLL'!$J:$K,2,FALSE)</f>
        <v>#N/A</v>
      </c>
      <c r="AA17" s="139" t="e">
        <f>VLOOKUP(N17,'O''CAROLL'!$J:$K,2,FALSE)</f>
        <v>#N/A</v>
      </c>
    </row>
    <row r="18" spans="1:27" s="181" customFormat="1" ht="19.5" customHeight="1">
      <c r="A18" s="191">
        <v>51</v>
      </c>
      <c r="B18" s="47" t="s">
        <v>241</v>
      </c>
      <c r="C18" s="48" t="s">
        <v>108</v>
      </c>
      <c r="D18" s="108" t="s">
        <v>51</v>
      </c>
      <c r="E18" s="66" t="str">
        <f>IF($G$5="HOMME",VLOOKUP(I18,'O''CAROLL'!D:E,2,FALSE),VLOOKUP(I18,'O''CAROLL'!G:H,2,FALSE))</f>
        <v>- 67,5</v>
      </c>
      <c r="F18" s="49">
        <v>27217</v>
      </c>
      <c r="G18" s="48">
        <v>50986</v>
      </c>
      <c r="H18" s="44">
        <v>10</v>
      </c>
      <c r="I18" s="45">
        <v>65.8</v>
      </c>
      <c r="J18" s="147">
        <v>145</v>
      </c>
      <c r="K18" s="134"/>
      <c r="L18" s="236">
        <v>150</v>
      </c>
      <c r="M18" s="134"/>
      <c r="N18" s="236">
        <v>150</v>
      </c>
      <c r="O18" s="134"/>
      <c r="P18" s="195"/>
      <c r="Q18" s="134"/>
      <c r="R18" s="41">
        <v>145</v>
      </c>
      <c r="S18" s="66">
        <f>VLOOKUP(I18,'O''CAROLL'!A:B,2,FALSE)</f>
        <v>1.091</v>
      </c>
      <c r="T18" s="67">
        <f>R18*S18</f>
        <v>158.195</v>
      </c>
      <c r="U18" s="146">
        <v>1</v>
      </c>
      <c r="V18" s="154" t="s">
        <v>186</v>
      </c>
      <c r="W18" s="30"/>
      <c r="X18" s="30"/>
      <c r="Y18" s="137">
        <f>VLOOKUP(J18,'O''CAROLL'!$J:$K,2,FALSE)</f>
        <v>145</v>
      </c>
      <c r="Z18" s="138">
        <f>VLOOKUP(L18,'O''CAROLL'!$J:$K,2,FALSE)</f>
        <v>150</v>
      </c>
      <c r="AA18" s="139">
        <f>VLOOKUP(N18,'O''CAROLL'!$J:$K,2,FALSE)</f>
        <v>150</v>
      </c>
    </row>
    <row r="19" spans="1:27" ht="16.5" customHeight="1" thickBot="1">
      <c r="A19" s="50"/>
      <c r="B19" s="51"/>
      <c r="C19" s="52"/>
      <c r="D19" s="52"/>
      <c r="E19" s="105"/>
      <c r="F19" s="53"/>
      <c r="G19" s="52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105"/>
      <c r="T19" s="105"/>
      <c r="U19" s="148"/>
      <c r="V19" s="155"/>
      <c r="Y19" s="140"/>
      <c r="Z19" s="141"/>
      <c r="AA19" s="142"/>
    </row>
    <row r="20" spans="1:27" s="179" customFormat="1" ht="15" customHeight="1">
      <c r="A20" s="223"/>
      <c r="B20" s="210"/>
      <c r="C20" s="211"/>
      <c r="D20" s="212"/>
      <c r="E20" s="213"/>
      <c r="F20" s="214"/>
      <c r="G20" s="215"/>
      <c r="H20" s="215"/>
      <c r="I20" s="216"/>
      <c r="J20" s="56"/>
      <c r="K20" s="217"/>
      <c r="L20" s="56"/>
      <c r="M20" s="217"/>
      <c r="N20" s="218"/>
      <c r="O20" s="217"/>
      <c r="P20" s="56"/>
      <c r="Q20" s="217"/>
      <c r="R20" s="219"/>
      <c r="S20" s="220"/>
      <c r="T20" s="225"/>
      <c r="U20" s="221"/>
      <c r="V20" s="222"/>
      <c r="W20" s="38"/>
      <c r="X20" s="38"/>
      <c r="Y20" s="135"/>
      <c r="Z20" s="135"/>
      <c r="AA20" s="135"/>
    </row>
    <row r="21" spans="1:27" ht="15" customHeight="1">
      <c r="A21" s="59"/>
      <c r="B21" s="24"/>
      <c r="C21" s="59"/>
      <c r="D21" s="46" t="s">
        <v>37</v>
      </c>
      <c r="E21" s="59"/>
      <c r="F21" s="2" t="s">
        <v>38</v>
      </c>
      <c r="G21" s="59"/>
      <c r="H21" s="59"/>
      <c r="I21" s="204"/>
      <c r="J21" s="201"/>
      <c r="K21" s="201"/>
      <c r="L21" s="201"/>
      <c r="M21" s="201"/>
      <c r="N21" s="201"/>
      <c r="O21" s="201"/>
      <c r="P21" s="60"/>
      <c r="Q21" s="60"/>
      <c r="R21" s="59"/>
      <c r="S21" s="59"/>
      <c r="T21" s="59"/>
      <c r="U21" s="59"/>
      <c r="V21" s="38"/>
      <c r="Y21" s="135"/>
      <c r="Z21" s="135"/>
      <c r="AA21" s="135"/>
    </row>
    <row r="22" spans="1:27" ht="1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38"/>
      <c r="Y22" s="135"/>
      <c r="Z22" s="135"/>
      <c r="AA22" s="135"/>
    </row>
    <row r="23" spans="1:27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38"/>
      <c r="Y23" s="135"/>
      <c r="Z23" s="135"/>
      <c r="AA23" s="135"/>
    </row>
    <row r="24" spans="1:27" ht="15" customHeight="1">
      <c r="A24" s="59"/>
      <c r="B24" s="59"/>
      <c r="C24" s="61"/>
      <c r="D24" s="6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38"/>
      <c r="Y24" s="135"/>
      <c r="Z24" s="135"/>
      <c r="AA24" s="135"/>
    </row>
    <row r="25" spans="1:22" ht="15" customHeight="1">
      <c r="A25" s="59"/>
      <c r="B25" s="62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38"/>
    </row>
    <row r="26" spans="1:22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3"/>
    </row>
    <row r="27" spans="1:22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38"/>
    </row>
    <row r="28" spans="1:21" ht="15">
      <c r="A28" s="59"/>
      <c r="B28" s="59"/>
      <c r="C28" s="59"/>
      <c r="D28" s="59"/>
      <c r="E28" s="200"/>
      <c r="F28" s="64" t="s">
        <v>99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9"/>
      <c r="B30" s="59" t="s">
        <v>47</v>
      </c>
      <c r="C30" s="59"/>
      <c r="D30" s="59"/>
      <c r="F30" s="59" t="s">
        <v>46</v>
      </c>
      <c r="I30" s="59"/>
      <c r="J30" s="59"/>
      <c r="K30" s="59"/>
      <c r="L30" s="59"/>
      <c r="M30" s="59"/>
      <c r="N30" s="59"/>
      <c r="O30" s="59"/>
      <c r="P30" s="59"/>
      <c r="Q30" s="59"/>
      <c r="R30" s="59" t="s">
        <v>48</v>
      </c>
      <c r="S30" s="59"/>
      <c r="T30" s="59"/>
      <c r="U30" s="59"/>
    </row>
    <row r="31" spans="1:21" s="179" customFormat="1" ht="12.75">
      <c r="A31" s="245"/>
      <c r="B31" s="187" t="s">
        <v>250</v>
      </c>
      <c r="C31" s="187"/>
      <c r="D31" s="187"/>
      <c r="E31" s="179" t="s">
        <v>252</v>
      </c>
      <c r="I31" s="187"/>
      <c r="J31" s="187"/>
      <c r="K31" s="187"/>
      <c r="L31" s="187"/>
      <c r="M31" s="187"/>
      <c r="N31" s="187"/>
      <c r="O31" s="187"/>
      <c r="P31" s="187" t="s">
        <v>243</v>
      </c>
      <c r="Q31" s="187"/>
      <c r="R31" s="187"/>
      <c r="S31" s="187"/>
      <c r="T31" s="187"/>
      <c r="U31" s="187"/>
    </row>
  </sheetData>
  <sheetProtection formatCells="0" formatColumns="0" formatRows="0" insertColumns="0" insertRows="0" deleteColumns="0" deleteRows="0" sort="0" autoFilter="0"/>
  <mergeCells count="8">
    <mergeCell ref="A1:T1"/>
    <mergeCell ref="C3:H3"/>
    <mergeCell ref="C6:R6"/>
    <mergeCell ref="J8:K8"/>
    <mergeCell ref="L8:M8"/>
    <mergeCell ref="N8:O8"/>
    <mergeCell ref="P8:Q8"/>
    <mergeCell ref="C4:Q4"/>
  </mergeCells>
  <dataValidations count="1">
    <dataValidation type="list" allowBlank="1" showInputMessage="1" showErrorMessage="1" sqref="R10:R12 R20 R14 R16 R18">
      <formula1>X10:AA10</formula1>
    </dataValidation>
  </dataValidation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A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3.7109375" style="18" customWidth="1"/>
    <col min="2" max="2" width="16.00390625" style="18" customWidth="1"/>
    <col min="3" max="3" width="12.7109375" style="18" customWidth="1"/>
    <col min="4" max="4" width="12.8515625" style="18" customWidth="1"/>
    <col min="5" max="5" width="5.7109375" style="18" customWidth="1"/>
    <col min="6" max="6" width="8.8515625" style="18" customWidth="1"/>
    <col min="7" max="7" width="11.28125" style="18" bestFit="1" customWidth="1"/>
    <col min="8" max="8" width="4.57421875" style="18" customWidth="1"/>
    <col min="9" max="9" width="8.00390625" style="18" customWidth="1"/>
    <col min="10" max="10" width="6.28125" style="18" customWidth="1"/>
    <col min="11" max="11" width="1.7109375" style="18" customWidth="1"/>
    <col min="12" max="12" width="6.28125" style="18" customWidth="1"/>
    <col min="13" max="13" width="1.7109375" style="18" customWidth="1"/>
    <col min="14" max="14" width="6.28125" style="18" customWidth="1"/>
    <col min="15" max="15" width="1.7109375" style="18" customWidth="1"/>
    <col min="16" max="16" width="6.28125" style="18" customWidth="1"/>
    <col min="17" max="17" width="1.7109375" style="18" customWidth="1"/>
    <col min="18" max="18" width="6.28125" style="18" customWidth="1"/>
    <col min="19" max="19" width="7.7109375" style="18" customWidth="1"/>
    <col min="20" max="20" width="9.28125" style="18" customWidth="1"/>
    <col min="21" max="21" width="3.421875" style="18" bestFit="1" customWidth="1"/>
    <col min="22" max="22" width="4.57421875" style="18" bestFit="1" customWidth="1"/>
    <col min="23" max="24" width="6.7109375" style="18" customWidth="1"/>
    <col min="25" max="26" width="8.7109375" style="18" customWidth="1"/>
    <col min="27" max="27" width="6.140625" style="18" bestFit="1" customWidth="1"/>
    <col min="28" max="16384" width="11.421875" style="18" customWidth="1"/>
  </cols>
  <sheetData>
    <row r="1" spans="1:20" s="17" customFormat="1" ht="20.25">
      <c r="A1" s="255" t="s">
        <v>104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="17" customFormat="1" ht="9.75" customHeight="1"/>
    <row r="3" spans="3:18" ht="18">
      <c r="C3" s="256">
        <v>39214</v>
      </c>
      <c r="D3" s="256"/>
      <c r="E3" s="256"/>
      <c r="F3" s="256"/>
      <c r="G3" s="256"/>
      <c r="H3" s="256"/>
      <c r="I3" s="144"/>
      <c r="J3" s="144"/>
      <c r="K3" s="144"/>
      <c r="L3" s="144"/>
      <c r="M3" s="144"/>
      <c r="N3" s="144"/>
      <c r="O3" s="144"/>
      <c r="P3" s="144"/>
      <c r="Q3" s="144"/>
      <c r="R3" s="143"/>
    </row>
    <row r="4" spans="3:20" ht="18">
      <c r="C4" s="254" t="s">
        <v>234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9" t="s">
        <v>240</v>
      </c>
      <c r="S4" s="19"/>
      <c r="T4" s="20"/>
    </row>
    <row r="5" spans="5:20" ht="15.75">
      <c r="E5" s="21" t="s">
        <v>119</v>
      </c>
      <c r="F5" s="106" t="s">
        <v>120</v>
      </c>
      <c r="G5" s="68" t="s">
        <v>118</v>
      </c>
      <c r="H5" s="22" t="s">
        <v>202</v>
      </c>
      <c r="R5" s="19" t="s">
        <v>210</v>
      </c>
      <c r="S5" s="19"/>
      <c r="T5" s="20"/>
    </row>
    <row r="6" spans="3:18" s="20" customFormat="1" ht="15.7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20:21" ht="19.5" customHeight="1" thickBot="1">
      <c r="T7" s="23"/>
      <c r="U7" s="24"/>
    </row>
    <row r="8" spans="1:27" ht="19.5" customHeight="1" thickBot="1">
      <c r="A8" s="25" t="s">
        <v>49</v>
      </c>
      <c r="B8" s="26" t="s">
        <v>1</v>
      </c>
      <c r="C8" s="27" t="s">
        <v>2</v>
      </c>
      <c r="D8" s="27" t="s">
        <v>10</v>
      </c>
      <c r="E8" s="104" t="s">
        <v>11</v>
      </c>
      <c r="F8" s="27" t="s">
        <v>3</v>
      </c>
      <c r="G8" s="27" t="s">
        <v>9</v>
      </c>
      <c r="H8" s="28" t="s">
        <v>141</v>
      </c>
      <c r="I8" s="28" t="s">
        <v>0</v>
      </c>
      <c r="J8" s="252" t="s">
        <v>4</v>
      </c>
      <c r="K8" s="253"/>
      <c r="L8" s="252" t="s">
        <v>5</v>
      </c>
      <c r="M8" s="253"/>
      <c r="N8" s="252" t="s">
        <v>6</v>
      </c>
      <c r="O8" s="253"/>
      <c r="P8" s="252" t="s">
        <v>7</v>
      </c>
      <c r="Q8" s="253"/>
      <c r="R8" s="29" t="s">
        <v>140</v>
      </c>
      <c r="S8" s="100" t="s">
        <v>100</v>
      </c>
      <c r="T8" s="97" t="s">
        <v>8</v>
      </c>
      <c r="U8" s="73" t="s">
        <v>143</v>
      </c>
      <c r="V8" s="100" t="s">
        <v>142</v>
      </c>
      <c r="W8" s="30"/>
      <c r="X8" s="30"/>
      <c r="Y8" s="30"/>
      <c r="Z8" s="31"/>
      <c r="AA8" s="23"/>
    </row>
    <row r="9" spans="1:27" s="181" customFormat="1" ht="19.5" customHeight="1" thickBot="1">
      <c r="A9" s="32"/>
      <c r="B9" s="33" t="s">
        <v>94</v>
      </c>
      <c r="C9" s="34"/>
      <c r="D9" s="34"/>
      <c r="E9" s="34" t="s">
        <v>70</v>
      </c>
      <c r="F9" s="34"/>
      <c r="G9" s="34"/>
      <c r="H9" s="35"/>
      <c r="I9" s="35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6"/>
      <c r="V9" s="153">
        <f>IF(DATEDIF(F9,$C$3,"y")&lt;23,"E",IF(F9&lt;&gt;"","S",""))</f>
      </c>
      <c r="W9" s="38"/>
      <c r="X9" s="38"/>
      <c r="Y9" s="137" t="e">
        <f>VLOOKUP(J9,'O''CAROLL'!$J:$K,2,FALSE)</f>
        <v>#N/A</v>
      </c>
      <c r="Z9" s="138" t="e">
        <f>VLOOKUP(L9,'O''CAROLL'!$J:$K,2,FALSE)</f>
        <v>#N/A</v>
      </c>
      <c r="AA9" s="139" t="e">
        <f>VLOOKUP(N9,'O''CAROLL'!$J:$K,2,FALSE)</f>
        <v>#N/A</v>
      </c>
    </row>
    <row r="10" spans="1:27" s="181" customFormat="1" ht="19.5" customHeight="1" thickBot="1">
      <c r="A10" s="191">
        <v>21</v>
      </c>
      <c r="B10" s="197" t="s">
        <v>71</v>
      </c>
      <c r="C10" s="224" t="s">
        <v>72</v>
      </c>
      <c r="D10" s="108" t="s">
        <v>14</v>
      </c>
      <c r="E10" s="66" t="str">
        <f>IF($G$5="HOMME",VLOOKUP(I10,'O''CAROLL'!D:E,2,FALSE),VLOOKUP(I10,'O''CAROLL'!G:H,2,FALSE))</f>
        <v>- 75</v>
      </c>
      <c r="F10" s="49">
        <v>33211</v>
      </c>
      <c r="G10" s="43">
        <v>44346</v>
      </c>
      <c r="H10" s="44">
        <v>7</v>
      </c>
      <c r="I10" s="45">
        <v>72.8</v>
      </c>
      <c r="J10" s="246">
        <v>112.5</v>
      </c>
      <c r="K10" s="134"/>
      <c r="L10" s="2">
        <v>117.5</v>
      </c>
      <c r="M10" s="134"/>
      <c r="N10" s="246">
        <v>117.5</v>
      </c>
      <c r="O10" s="134"/>
      <c r="P10" s="182"/>
      <c r="Q10" s="134"/>
      <c r="R10" s="246">
        <v>117.5</v>
      </c>
      <c r="S10" s="66">
        <f>VLOOKUP(I10,'O''CAROLL'!A:B,2,FALSE)</f>
        <v>1.019</v>
      </c>
      <c r="T10" s="67">
        <f>R10*S10</f>
        <v>119.73249999999999</v>
      </c>
      <c r="U10" s="206">
        <v>1</v>
      </c>
      <c r="V10" s="154" t="str">
        <f>IF(DATEDIF(F10,$C$3,"y")&lt;23,"E",IF(F10&lt;&gt;"","S",""))</f>
        <v>E</v>
      </c>
      <c r="W10" s="30"/>
      <c r="X10" s="30"/>
      <c r="Y10" s="137">
        <f>VLOOKUP(J10,'O''CAROLL'!$J:$K,2,FALSE)</f>
        <v>112.5</v>
      </c>
      <c r="Z10" s="138">
        <f>VLOOKUP(L10,'O''CAROLL'!$J:$K,2,FALSE)</f>
        <v>117.5</v>
      </c>
      <c r="AA10" s="139">
        <f>VLOOKUP(N10,'O''CAROLL'!$J:$K,2,FALSE)</f>
        <v>117.5</v>
      </c>
    </row>
    <row r="11" spans="1:27" s="179" customFormat="1" ht="19.5" customHeight="1">
      <c r="A11" s="191">
        <v>15</v>
      </c>
      <c r="B11" s="197" t="s">
        <v>181</v>
      </c>
      <c r="C11" s="198" t="s">
        <v>182</v>
      </c>
      <c r="D11" s="108" t="s">
        <v>21</v>
      </c>
      <c r="E11" s="66" t="str">
        <f>IF($G$5="HOMME",VLOOKUP(I11,'O''CAROLL'!D:E,2,FALSE),VLOOKUP(I11,'O''CAROLL'!G:H,2,FALSE))</f>
        <v>- 75</v>
      </c>
      <c r="F11" s="49">
        <v>31326</v>
      </c>
      <c r="G11" s="43">
        <v>4761102</v>
      </c>
      <c r="H11" s="44">
        <v>9</v>
      </c>
      <c r="I11" s="45">
        <v>72.2</v>
      </c>
      <c r="J11" s="147">
        <v>90</v>
      </c>
      <c r="K11" s="134"/>
      <c r="L11" s="236">
        <v>95</v>
      </c>
      <c r="M11" s="134"/>
      <c r="N11" s="2">
        <v>97.5</v>
      </c>
      <c r="O11" s="134"/>
      <c r="P11" s="147"/>
      <c r="Q11" s="134"/>
      <c r="R11" s="41">
        <v>90</v>
      </c>
      <c r="S11" s="66">
        <f>VLOOKUP(I11,'O''CAROLL'!A:B,2,FALSE)</f>
        <v>1.0245</v>
      </c>
      <c r="T11" s="67">
        <f>R11*S11</f>
        <v>92.205</v>
      </c>
      <c r="U11" s="206">
        <v>2</v>
      </c>
      <c r="V11" s="154" t="str">
        <f>IF(DATEDIF(F11,$C$3,"y")&lt;23,"E",IF(F11&lt;&gt;"","S",""))</f>
        <v>E</v>
      </c>
      <c r="W11" s="30"/>
      <c r="X11" s="30"/>
      <c r="Y11" s="139">
        <f>VLOOKUP(J11,'O''CAROLL'!$J:$K,2,FALSE)</f>
        <v>90</v>
      </c>
      <c r="Z11" s="139">
        <f>VLOOKUP(L11,'O''CAROLL'!$J:$K,2,FALSE)</f>
        <v>95</v>
      </c>
      <c r="AA11" s="139">
        <f>VLOOKUP(N11,'O''CAROLL'!$J:$K,2,FALSE)</f>
        <v>97.5</v>
      </c>
    </row>
    <row r="12" spans="1:27" s="86" customFormat="1" ht="18" customHeight="1" thickBot="1">
      <c r="A12" s="75"/>
      <c r="B12" s="103" t="s">
        <v>95</v>
      </c>
      <c r="C12" s="78"/>
      <c r="D12" s="78"/>
      <c r="E12" s="96" t="s">
        <v>73</v>
      </c>
      <c r="F12" s="78"/>
      <c r="G12" s="78"/>
      <c r="H12" s="80"/>
      <c r="I12" s="80"/>
      <c r="J12" s="79"/>
      <c r="K12" s="79"/>
      <c r="L12" s="79"/>
      <c r="M12" s="79"/>
      <c r="N12" s="79"/>
      <c r="O12" s="79"/>
      <c r="P12" s="79"/>
      <c r="Q12" s="79"/>
      <c r="R12" s="79"/>
      <c r="S12" s="98"/>
      <c r="T12" s="98"/>
      <c r="U12" s="145"/>
      <c r="V12" s="158"/>
      <c r="W12" s="56"/>
      <c r="X12" s="56"/>
      <c r="Y12" s="56"/>
      <c r="Z12" s="56"/>
      <c r="AA12" s="85"/>
    </row>
    <row r="13" spans="1:27" s="181" customFormat="1" ht="18" customHeight="1" thickBot="1">
      <c r="A13" s="191">
        <v>56</v>
      </c>
      <c r="B13" s="39" t="s">
        <v>162</v>
      </c>
      <c r="C13" s="40" t="s">
        <v>163</v>
      </c>
      <c r="D13" s="108" t="s">
        <v>164</v>
      </c>
      <c r="E13" s="66" t="str">
        <f>IF($G$5="HOMME",VLOOKUP(I13,'O''CAROLL'!D:E,2,FALSE),VLOOKUP(I13,'O''CAROLL'!G:H,2,FALSE))</f>
        <v>- 82,5</v>
      </c>
      <c r="F13" s="49">
        <v>27169</v>
      </c>
      <c r="G13" s="48">
        <v>2172</v>
      </c>
      <c r="H13" s="44">
        <v>10</v>
      </c>
      <c r="I13" s="45">
        <v>82</v>
      </c>
      <c r="J13" s="186">
        <v>175</v>
      </c>
      <c r="K13" s="134"/>
      <c r="L13" s="251">
        <v>180</v>
      </c>
      <c r="M13" s="248" t="s">
        <v>245</v>
      </c>
      <c r="N13" s="2">
        <v>182.5</v>
      </c>
      <c r="O13" s="134" t="s">
        <v>245</v>
      </c>
      <c r="P13" s="2">
        <v>182.5</v>
      </c>
      <c r="Q13" s="134" t="s">
        <v>245</v>
      </c>
      <c r="R13" s="41">
        <v>180</v>
      </c>
      <c r="S13" s="66">
        <f>VLOOKUP(I13,'O''CAROLL'!A:B,2,FALSE)</f>
        <v>0.9477</v>
      </c>
      <c r="T13" s="67">
        <f>R13*S13</f>
        <v>170.58599999999998</v>
      </c>
      <c r="U13" s="146"/>
      <c r="V13" s="154" t="str">
        <f>IF(DATEDIF(F13,$C$3,"y")&lt;23,"E",IF(F13&lt;&gt;"","S",""))</f>
        <v>S</v>
      </c>
      <c r="W13" s="38"/>
      <c r="X13" s="38"/>
      <c r="Y13" s="137">
        <f>VLOOKUP(J13,'O''CAROLL'!$J:$K,2,FALSE)</f>
        <v>175</v>
      </c>
      <c r="Z13" s="137">
        <f>VLOOKUP(L13,'O''CAROLL'!$J:$K,2,FALSE)</f>
        <v>180</v>
      </c>
      <c r="AA13" s="136">
        <f>VLOOKUP(N13,'O''CAROLL'!$J:$K,2,FALSE)</f>
        <v>182.5</v>
      </c>
    </row>
    <row r="14" spans="1:27" s="179" customFormat="1" ht="19.5" customHeight="1" thickBot="1">
      <c r="A14" s="191">
        <v>7</v>
      </c>
      <c r="B14" s="47" t="s">
        <v>173</v>
      </c>
      <c r="C14" s="48" t="s">
        <v>174</v>
      </c>
      <c r="D14" s="108" t="s">
        <v>33</v>
      </c>
      <c r="E14" s="66" t="str">
        <f>IF($G$5="HOMME",VLOOKUP(I14,'O''CAROLL'!D:E,2,FALSE),VLOOKUP(I14,'O''CAROLL'!G:H,2,FALSE))</f>
        <v>- 82,5</v>
      </c>
      <c r="F14" s="49">
        <v>27638</v>
      </c>
      <c r="G14" s="43">
        <v>12870</v>
      </c>
      <c r="H14" s="44">
        <v>9</v>
      </c>
      <c r="I14" s="45">
        <v>75.2</v>
      </c>
      <c r="J14" s="246">
        <v>172.5</v>
      </c>
      <c r="K14" s="134"/>
      <c r="L14" s="2">
        <v>177.5</v>
      </c>
      <c r="M14" s="134"/>
      <c r="N14" s="236">
        <v>180</v>
      </c>
      <c r="O14" s="134"/>
      <c r="P14" s="147"/>
      <c r="Q14" s="134"/>
      <c r="R14" s="246">
        <v>172.5</v>
      </c>
      <c r="S14" s="66">
        <f>VLOOKUP(I14,'O''CAROLL'!A:B,2,FALSE)</f>
        <v>0.9983</v>
      </c>
      <c r="T14" s="67">
        <f>R14*S14</f>
        <v>172.20675</v>
      </c>
      <c r="U14" s="146"/>
      <c r="V14" s="154" t="str">
        <f>IF(DATEDIF(F14,$C$3,"y")&lt;23,"E",IF(F14&lt;&gt;"","S",""))</f>
        <v>S</v>
      </c>
      <c r="W14" s="30"/>
      <c r="X14" s="30"/>
      <c r="Y14" s="139">
        <f>VLOOKUP(J14,'O''CAROLL'!$J:$K,2,FALSE)</f>
        <v>172.5</v>
      </c>
      <c r="Z14" s="139">
        <f>VLOOKUP(L14,'O''CAROLL'!$J:$K,2,FALSE)</f>
        <v>177.5</v>
      </c>
      <c r="AA14" s="139">
        <f>VLOOKUP(N14,'O''CAROLL'!$J:$K,2,FALSE)</f>
        <v>180</v>
      </c>
    </row>
    <row r="15" spans="1:27" s="179" customFormat="1" ht="18" customHeight="1" thickBot="1">
      <c r="A15" s="191">
        <v>43</v>
      </c>
      <c r="B15" s="47" t="s">
        <v>188</v>
      </c>
      <c r="C15" s="48" t="s">
        <v>189</v>
      </c>
      <c r="D15" s="108" t="s">
        <v>190</v>
      </c>
      <c r="E15" s="66" t="str">
        <f>IF($G$5="HOMME",VLOOKUP(I15,'O''CAROLL'!D:E,2,FALSE),VLOOKUP(I15,'O''CAROLL'!G:H,2,FALSE))</f>
        <v>- 82,5</v>
      </c>
      <c r="F15" s="49">
        <v>29866</v>
      </c>
      <c r="G15" s="48">
        <v>3047</v>
      </c>
      <c r="H15" s="45">
        <v>11</v>
      </c>
      <c r="I15" s="45">
        <v>81.6</v>
      </c>
      <c r="J15" s="46">
        <v>155</v>
      </c>
      <c r="K15" s="134"/>
      <c r="L15" s="46">
        <v>160</v>
      </c>
      <c r="M15" s="134"/>
      <c r="N15" s="46">
        <v>165</v>
      </c>
      <c r="O15" s="134"/>
      <c r="P15" s="46"/>
      <c r="Q15" s="134"/>
      <c r="R15" s="41">
        <v>165</v>
      </c>
      <c r="S15" s="66">
        <f>VLOOKUP(I15,'O''CAROLL'!A:B,2,FALSE)</f>
        <v>0.9504</v>
      </c>
      <c r="T15" s="67">
        <f>R15*S15</f>
        <v>156.816</v>
      </c>
      <c r="U15" s="146">
        <v>3</v>
      </c>
      <c r="V15" s="154" t="str">
        <f>IF(DATEDIF(F15,$C$3,"y")&lt;23,"E",IF(F15&lt;&gt;"","S",""))</f>
        <v>S</v>
      </c>
      <c r="W15" s="30"/>
      <c r="X15" s="30"/>
      <c r="Y15" s="137">
        <f>VLOOKUP(J15,'O''CAROLL'!$J:$K,2,FALSE)</f>
        <v>155</v>
      </c>
      <c r="Z15" s="137">
        <f>VLOOKUP(L15,'O''CAROLL'!$J:$K,2,FALSE)</f>
        <v>160</v>
      </c>
      <c r="AA15" s="136">
        <f>VLOOKUP(N15,'O''CAROLL'!$J:$K,2,FALSE)</f>
        <v>165</v>
      </c>
    </row>
    <row r="16" spans="1:27" s="86" customFormat="1" ht="18" customHeight="1" thickBot="1">
      <c r="A16" s="75"/>
      <c r="B16" s="103" t="s">
        <v>96</v>
      </c>
      <c r="C16" s="78"/>
      <c r="D16" s="78"/>
      <c r="E16" s="96" t="s">
        <v>74</v>
      </c>
      <c r="F16" s="78"/>
      <c r="G16" s="78"/>
      <c r="H16" s="80"/>
      <c r="I16" s="80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98"/>
      <c r="U16" s="145"/>
      <c r="V16" s="153">
        <f>IF(DATEDIF(F16,$C$3,"y")&lt;23,"E",IF(F16&lt;&gt;"","S",""))</f>
      </c>
      <c r="W16" s="56"/>
      <c r="X16" s="56"/>
      <c r="Y16" s="137" t="e">
        <f>VLOOKUP(J16,'O''CAROLL'!$J:$K,2,FALSE)</f>
        <v>#N/A</v>
      </c>
      <c r="Z16" s="137" t="e">
        <f>VLOOKUP(L16,'O''CAROLL'!$J:$K,2,FALSE)</f>
        <v>#N/A</v>
      </c>
      <c r="AA16" s="136" t="e">
        <f>VLOOKUP(N16,'O''CAROLL'!$J:$K,2,FALSE)</f>
        <v>#N/A</v>
      </c>
    </row>
    <row r="17" spans="1:27" s="179" customFormat="1" ht="18" customHeight="1">
      <c r="A17" s="191">
        <v>22</v>
      </c>
      <c r="B17" s="47" t="s">
        <v>232</v>
      </c>
      <c r="C17" s="48" t="s">
        <v>233</v>
      </c>
      <c r="D17" s="108" t="s">
        <v>14</v>
      </c>
      <c r="E17" s="66" t="str">
        <f>IF($G$5="HOMME",VLOOKUP(I17,'O''CAROLL'!D:E,2,FALSE),VLOOKUP(I17,'O''CAROLL'!G:H,2,FALSE))</f>
        <v>- 90</v>
      </c>
      <c r="F17" s="49">
        <v>29866</v>
      </c>
      <c r="G17" s="48">
        <v>3047</v>
      </c>
      <c r="H17" s="45">
        <v>10</v>
      </c>
      <c r="I17" s="45">
        <v>86</v>
      </c>
      <c r="J17" s="46">
        <v>135</v>
      </c>
      <c r="K17" s="134"/>
      <c r="L17" s="46">
        <v>140</v>
      </c>
      <c r="M17" s="134"/>
      <c r="N17" s="236">
        <v>145</v>
      </c>
      <c r="O17" s="134"/>
      <c r="P17" s="46"/>
      <c r="Q17" s="134"/>
      <c r="R17" s="41">
        <v>140</v>
      </c>
      <c r="S17" s="66">
        <f>VLOOKUP(I17,'O''CAROLL'!A:B,2,FALSE)</f>
        <v>0.9222</v>
      </c>
      <c r="T17" s="67">
        <f>R17*S17</f>
        <v>129.108</v>
      </c>
      <c r="U17" s="146">
        <v>1</v>
      </c>
      <c r="V17" s="154" t="str">
        <f>IF(DATEDIF(F17,$C$3,"y")&lt;23,"E",IF(F17&lt;&gt;"","S",""))</f>
        <v>S</v>
      </c>
      <c r="W17" s="30"/>
      <c r="X17" s="30"/>
      <c r="Y17" s="137">
        <f>VLOOKUP(J17,'O''CAROLL'!$J:$K,2,FALSE)</f>
        <v>135</v>
      </c>
      <c r="Z17" s="137">
        <f>VLOOKUP(L17,'O''CAROLL'!$J:$K,2,FALSE)</f>
        <v>140</v>
      </c>
      <c r="AA17" s="136">
        <f>VLOOKUP(N17,'O''CAROLL'!$J:$K,2,FALSE)</f>
        <v>145</v>
      </c>
    </row>
    <row r="18" spans="1:25" s="179" customFormat="1" ht="18" customHeight="1" thickBot="1">
      <c r="A18" s="32"/>
      <c r="B18" s="33" t="s">
        <v>97</v>
      </c>
      <c r="C18" s="34"/>
      <c r="D18" s="34"/>
      <c r="E18" s="96" t="s">
        <v>75</v>
      </c>
      <c r="F18" s="34"/>
      <c r="G18" s="34"/>
      <c r="H18" s="35"/>
      <c r="I18" s="35"/>
      <c r="J18" s="37"/>
      <c r="K18" s="37"/>
      <c r="L18" s="37"/>
      <c r="M18" s="37"/>
      <c r="N18" s="37"/>
      <c r="O18" s="37"/>
      <c r="P18" s="37"/>
      <c r="Q18" s="37"/>
      <c r="R18" s="37"/>
      <c r="S18" s="99"/>
      <c r="T18" s="99"/>
      <c r="U18" s="36"/>
      <c r="V18" s="159"/>
      <c r="W18" s="38"/>
      <c r="X18" s="38"/>
      <c r="Y18" s="38"/>
    </row>
    <row r="19" spans="1:27" s="176" customFormat="1" ht="18" customHeight="1" thickBot="1">
      <c r="A19" s="191">
        <v>55</v>
      </c>
      <c r="B19" s="39" t="s">
        <v>77</v>
      </c>
      <c r="C19" s="40" t="s">
        <v>78</v>
      </c>
      <c r="D19" s="108" t="s">
        <v>79</v>
      </c>
      <c r="E19" s="66">
        <v>-100</v>
      </c>
      <c r="F19" s="92">
        <v>21311</v>
      </c>
      <c r="G19" s="48">
        <v>40545</v>
      </c>
      <c r="H19" s="44">
        <v>11</v>
      </c>
      <c r="I19" s="91">
        <v>98.6</v>
      </c>
      <c r="J19" s="46">
        <v>120</v>
      </c>
      <c r="K19" s="134"/>
      <c r="L19" s="46">
        <v>125</v>
      </c>
      <c r="M19" s="171"/>
      <c r="N19" s="236">
        <v>130</v>
      </c>
      <c r="O19" s="171"/>
      <c r="P19" s="170"/>
      <c r="Q19" s="171"/>
      <c r="R19" s="46">
        <v>125</v>
      </c>
      <c r="S19" s="66">
        <f>VLOOKUP(I19,'O''CAROLL'!A:B,2,FALSE)</f>
        <v>0.8568</v>
      </c>
      <c r="T19" s="67">
        <f>R19*S19</f>
        <v>107.1</v>
      </c>
      <c r="U19" s="146">
        <v>1</v>
      </c>
      <c r="V19" s="172" t="s">
        <v>186</v>
      </c>
      <c r="W19" s="178"/>
      <c r="X19" s="177"/>
      <c r="Y19" s="174">
        <f>VLOOKUP(J19,'O''CAROLL'!$J:$K,2,FALSE)</f>
        <v>120</v>
      </c>
      <c r="Z19" s="174">
        <f>VLOOKUP(L19,'O''CAROLL'!$J:$K,2,FALSE)</f>
        <v>125</v>
      </c>
      <c r="AA19" s="175">
        <f>VLOOKUP(N19,'O''CAROLL'!$J:$K,2,FALSE)</f>
        <v>130</v>
      </c>
    </row>
    <row r="20" spans="1:27" s="179" customFormat="1" ht="18" customHeight="1" thickBot="1">
      <c r="A20" s="32"/>
      <c r="B20" s="33" t="s">
        <v>98</v>
      </c>
      <c r="C20" s="34"/>
      <c r="D20" s="34"/>
      <c r="E20" s="96" t="s">
        <v>76</v>
      </c>
      <c r="F20" s="34"/>
      <c r="G20" s="34"/>
      <c r="H20" s="35"/>
      <c r="I20" s="35"/>
      <c r="J20" s="37"/>
      <c r="K20" s="37"/>
      <c r="L20" s="37"/>
      <c r="M20" s="37"/>
      <c r="N20" s="37"/>
      <c r="O20" s="37"/>
      <c r="P20" s="37"/>
      <c r="Q20" s="37"/>
      <c r="R20" s="37"/>
      <c r="S20" s="99"/>
      <c r="T20" s="99"/>
      <c r="U20" s="36"/>
      <c r="V20" s="153">
        <f>IF(DATEDIF(F20,$C$3,"y")&lt;23,"E",IF(F20&lt;&gt;"","S",""))</f>
      </c>
      <c r="W20" s="116"/>
      <c r="X20" s="38"/>
      <c r="Y20" s="137" t="e">
        <f>VLOOKUP(J20,'O''CAROLL'!$J:$K,2,FALSE)</f>
        <v>#N/A</v>
      </c>
      <c r="Z20" s="137" t="e">
        <f>VLOOKUP(L20,'O''CAROLL'!$J:$K,2,FALSE)</f>
        <v>#N/A</v>
      </c>
      <c r="AA20" s="136" t="e">
        <f>VLOOKUP(N20,'O''CAROLL'!$J:$K,2,FALSE)</f>
        <v>#N/A</v>
      </c>
    </row>
    <row r="21" spans="1:27" s="179" customFormat="1" ht="18" customHeight="1">
      <c r="A21" s="191">
        <v>12</v>
      </c>
      <c r="B21" s="47" t="s">
        <v>195</v>
      </c>
      <c r="C21" s="226" t="s">
        <v>196</v>
      </c>
      <c r="D21" s="108" t="s">
        <v>21</v>
      </c>
      <c r="E21" s="66">
        <v>-100</v>
      </c>
      <c r="F21" s="49">
        <v>28092</v>
      </c>
      <c r="G21" s="48">
        <v>5814801</v>
      </c>
      <c r="H21" s="44">
        <v>10</v>
      </c>
      <c r="I21" s="45">
        <v>102</v>
      </c>
      <c r="J21" s="46">
        <v>110</v>
      </c>
      <c r="K21" s="134"/>
      <c r="L21" s="46">
        <v>115</v>
      </c>
      <c r="M21" s="134"/>
      <c r="N21" s="236">
        <v>118</v>
      </c>
      <c r="O21" s="134" t="s">
        <v>245</v>
      </c>
      <c r="P21" s="46"/>
      <c r="Q21" s="134"/>
      <c r="R21" s="46">
        <v>115</v>
      </c>
      <c r="S21" s="66">
        <f>VLOOKUP(I21,'O''CAROLL'!A:B,2,FALSE)</f>
        <v>0.842</v>
      </c>
      <c r="T21" s="67">
        <f>R21*S21</f>
        <v>96.83</v>
      </c>
      <c r="U21" s="146">
        <v>1</v>
      </c>
      <c r="V21" s="154" t="str">
        <f>IF(DATEDIF(F21,$C$3,"y")&lt;23,"E",IF(F21&lt;&gt;"","S",""))</f>
        <v>S</v>
      </c>
      <c r="W21" s="30"/>
      <c r="X21" s="30"/>
      <c r="Y21" s="137">
        <f>VLOOKUP(J21,'O''CAROLL'!$J:$K,2,FALSE)</f>
        <v>110</v>
      </c>
      <c r="Z21" s="137">
        <f>VLOOKUP(L21,'O''CAROLL'!$J:$K,2,FALSE)</f>
        <v>115</v>
      </c>
      <c r="AA21" s="136">
        <f>VLOOKUP(N21,'O''CAROLL'!$J:$K,2,FALSE)</f>
        <v>117.5</v>
      </c>
    </row>
    <row r="22" spans="1:27" ht="18" customHeight="1" thickBot="1">
      <c r="A22" s="50"/>
      <c r="B22" s="51"/>
      <c r="C22" s="52"/>
      <c r="D22" s="52"/>
      <c r="E22" s="55"/>
      <c r="F22" s="53"/>
      <c r="G22" s="52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48"/>
      <c r="V22" s="155">
        <f>IF(DATEDIF(F22,$C$3,"y")&lt;23,"E",IF(F22&lt;&gt;"","S",""))</f>
      </c>
      <c r="W22" s="38"/>
      <c r="X22" s="38"/>
      <c r="Y22" s="135"/>
      <c r="Z22" s="135"/>
      <c r="AA22" s="135"/>
    </row>
    <row r="23" spans="1:25" ht="15" customHeight="1">
      <c r="A23" s="59"/>
      <c r="B23" s="24"/>
      <c r="C23" s="59"/>
      <c r="D23" s="59" t="s">
        <v>37</v>
      </c>
      <c r="E23" s="59"/>
      <c r="F23" s="2" t="s">
        <v>38</v>
      </c>
      <c r="G23" s="59"/>
      <c r="H23" s="59"/>
      <c r="I23" s="204"/>
      <c r="J23" s="201"/>
      <c r="K23" s="201"/>
      <c r="L23" s="201"/>
      <c r="M23" s="201"/>
      <c r="N23" s="201"/>
      <c r="O23" s="60"/>
      <c r="P23" s="60"/>
      <c r="Q23" s="60"/>
      <c r="R23" s="59"/>
      <c r="S23" s="59"/>
      <c r="T23" s="59"/>
      <c r="U23" s="59"/>
      <c r="V23" s="38"/>
      <c r="W23" s="38"/>
      <c r="X23" s="38"/>
      <c r="Y23" s="38"/>
    </row>
    <row r="24" spans="1:26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38"/>
      <c r="W24" s="38"/>
      <c r="X24" s="38"/>
      <c r="Y24" s="38"/>
      <c r="Z24" s="38"/>
    </row>
    <row r="25" spans="1:26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38"/>
      <c r="W25" s="38"/>
      <c r="X25" s="38"/>
      <c r="Y25" s="38"/>
      <c r="Z25" s="38"/>
    </row>
    <row r="26" spans="1:26" ht="15" customHeight="1">
      <c r="A26" s="59"/>
      <c r="B26" s="59"/>
      <c r="C26" s="61"/>
      <c r="D26" s="6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8"/>
      <c r="W26" s="38"/>
      <c r="X26" s="38"/>
      <c r="Y26" s="38"/>
      <c r="Z26" s="38"/>
    </row>
    <row r="27" spans="1:26" ht="15" customHeight="1">
      <c r="A27" s="59"/>
      <c r="B27" s="6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38"/>
      <c r="W27" s="38"/>
      <c r="X27" s="38"/>
      <c r="Y27" s="38"/>
      <c r="Z27" s="38"/>
    </row>
    <row r="28" spans="1:26" ht="1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3"/>
      <c r="W28" s="38"/>
      <c r="X28" s="38"/>
      <c r="Y28" s="38"/>
      <c r="Z28" s="38"/>
    </row>
    <row r="29" spans="1:25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38"/>
      <c r="W29" s="38"/>
      <c r="X29" s="38"/>
      <c r="Y29" s="38"/>
    </row>
    <row r="30" spans="1:21" ht="15">
      <c r="A30" s="59"/>
      <c r="B30" s="59"/>
      <c r="C30" s="59"/>
      <c r="D30" s="59"/>
      <c r="E30" s="107"/>
      <c r="F30" s="64" t="s">
        <v>99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ht="12.75">
      <c r="A32" s="59"/>
      <c r="B32" s="59" t="s">
        <v>47</v>
      </c>
      <c r="C32" s="59"/>
      <c r="D32" s="59"/>
      <c r="F32" s="59" t="s">
        <v>46</v>
      </c>
      <c r="I32" s="59"/>
      <c r="J32" s="59"/>
      <c r="K32" s="59"/>
      <c r="L32" s="59"/>
      <c r="M32" s="59"/>
      <c r="N32" s="59"/>
      <c r="O32" s="59"/>
      <c r="P32" s="59"/>
      <c r="Q32" s="59"/>
      <c r="R32" s="59" t="s">
        <v>48</v>
      </c>
      <c r="S32" s="59"/>
      <c r="T32" s="59"/>
      <c r="U32" s="59"/>
    </row>
    <row r="33" spans="1:21" ht="12.75">
      <c r="A33" s="65"/>
      <c r="B33" s="18" t="s">
        <v>253</v>
      </c>
      <c r="C33" s="59"/>
      <c r="D33" s="59"/>
      <c r="E33" s="18" t="s">
        <v>112</v>
      </c>
      <c r="I33" s="59"/>
      <c r="J33" s="59"/>
      <c r="K33" s="59"/>
      <c r="L33" s="59"/>
      <c r="M33" s="59"/>
      <c r="N33" s="59"/>
      <c r="O33" s="59"/>
      <c r="P33" s="59"/>
      <c r="Q33" s="59"/>
      <c r="R33" s="187" t="s">
        <v>247</v>
      </c>
      <c r="S33" s="59"/>
      <c r="T33" s="59"/>
      <c r="U33" s="59"/>
    </row>
  </sheetData>
  <sheetProtection formatCells="0" formatColumns="0" insertColumns="0" insertRows="0" deleteColumns="0" deleteRows="0" sort="0" autoFilter="0"/>
  <mergeCells count="8">
    <mergeCell ref="A1:T1"/>
    <mergeCell ref="C3:H3"/>
    <mergeCell ref="C6:R6"/>
    <mergeCell ref="J8:K8"/>
    <mergeCell ref="L8:M8"/>
    <mergeCell ref="N8:O8"/>
    <mergeCell ref="P8:Q8"/>
    <mergeCell ref="C4:Q4"/>
  </mergeCells>
  <dataValidations count="2">
    <dataValidation type="list" allowBlank="1" showInputMessage="1" showErrorMessage="1" sqref="R10:R11 R13:R15 R21 R19">
      <formula1>X10:AA10</formula1>
    </dataValidation>
    <dataValidation type="list" allowBlank="1" showInputMessage="1" showErrorMessage="1" sqref="R17">
      <formula1>$Y$17:$AA$17</formula1>
    </dataValidation>
  </dataValidation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6" sqref="A16"/>
    </sheetView>
  </sheetViews>
  <sheetFormatPr defaultColWidth="11.421875" defaultRowHeight="12.75"/>
  <sheetData>
    <row r="1" ht="18">
      <c r="A1" s="160"/>
    </row>
    <row r="2" ht="18">
      <c r="A2" s="160"/>
    </row>
    <row r="3" ht="18">
      <c r="A3" s="160" t="s">
        <v>144</v>
      </c>
    </row>
    <row r="4" ht="18">
      <c r="A4" s="160" t="s">
        <v>145</v>
      </c>
    </row>
    <row r="5" ht="18">
      <c r="A5" s="160" t="s">
        <v>153</v>
      </c>
    </row>
    <row r="6" ht="18">
      <c r="A6" s="160" t="s">
        <v>146</v>
      </c>
    </row>
    <row r="7" ht="18">
      <c r="A7" s="160" t="s">
        <v>147</v>
      </c>
    </row>
    <row r="8" ht="18">
      <c r="A8" s="160" t="s">
        <v>148</v>
      </c>
    </row>
    <row r="9" ht="18">
      <c r="A9" s="160" t="s">
        <v>149</v>
      </c>
    </row>
    <row r="10" ht="18">
      <c r="A10" s="160" t="s">
        <v>150</v>
      </c>
    </row>
    <row r="11" ht="18">
      <c r="A11" s="160" t="s">
        <v>151</v>
      </c>
    </row>
    <row r="12" ht="18">
      <c r="A12" s="160" t="s">
        <v>154</v>
      </c>
    </row>
    <row r="13" ht="18">
      <c r="A13" s="160" t="s">
        <v>152</v>
      </c>
    </row>
    <row r="14" ht="18">
      <c r="A14" s="160"/>
    </row>
    <row r="15" ht="18">
      <c r="A15" s="160" t="s">
        <v>155</v>
      </c>
    </row>
    <row r="16" ht="18">
      <c r="A16" s="160"/>
    </row>
    <row r="17" ht="18">
      <c r="A17" s="160"/>
    </row>
    <row r="18" ht="18">
      <c r="A18" s="160"/>
    </row>
    <row r="19" ht="18">
      <c r="A19" s="160"/>
    </row>
    <row r="20" ht="15">
      <c r="A20" s="161"/>
    </row>
    <row r="21" ht="19.5">
      <c r="A21" s="162"/>
    </row>
    <row r="22" ht="19.5">
      <c r="A22" s="162"/>
    </row>
    <row r="23" ht="19.5">
      <c r="A23" s="162"/>
    </row>
    <row r="24" ht="19.5">
      <c r="A24" s="162"/>
    </row>
    <row r="25" ht="19.5">
      <c r="A25" s="162"/>
    </row>
    <row r="26" ht="19.5">
      <c r="A26" s="162"/>
    </row>
    <row r="27" ht="12.75">
      <c r="A27" s="164"/>
    </row>
    <row r="28" ht="16.5">
      <c r="A28" s="163"/>
    </row>
    <row r="29" ht="12.75">
      <c r="A29" s="165"/>
    </row>
    <row r="30" ht="12.75">
      <c r="A30" s="166"/>
    </row>
    <row r="31" ht="12.75">
      <c r="A31" s="167"/>
    </row>
    <row r="32" ht="12.75">
      <c r="A32" s="168"/>
    </row>
    <row r="33" ht="12.75">
      <c r="A33" s="16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Haltérophilie</dc:title>
  <dc:subject>feuille de match</dc:subject>
  <dc:creator>Laurence</dc:creator>
  <cp:keywords/>
  <dc:description/>
  <cp:lastModifiedBy>dav</cp:lastModifiedBy>
  <cp:lastPrinted>2000-04-20T07:19:56Z</cp:lastPrinted>
  <dcterms:created xsi:type="dcterms:W3CDTF">2001-11-06T16:20:52Z</dcterms:created>
  <dcterms:modified xsi:type="dcterms:W3CDTF">2007-05-17T19:59:57Z</dcterms:modified>
  <cp:category/>
  <cp:version/>
  <cp:contentType/>
  <cp:contentStatus/>
</cp:coreProperties>
</file>